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APPT" localSheetId="0">'Доходы'!$A$24</definedName>
    <definedName name="FILE_NAME" localSheetId="0">'Доходы'!$K$3</definedName>
    <definedName name="FILE_NAME">#REF!</definedName>
    <definedName name="FIO" localSheetId="0">'Доходы'!$F$24</definedName>
    <definedName name="FORM_CODE" localSheetId="0">'Доходы'!$K$5</definedName>
    <definedName name="FORM_CODE">#REF!</definedName>
    <definedName name="PARAMS" localSheetId="0">'Доходы'!$K$1</definedName>
    <definedName name="PARAMS">#REF!</definedName>
    <definedName name="PERIOD" localSheetId="0">'Доходы'!$K$6</definedName>
    <definedName name="PERIOD">#REF!</definedName>
    <definedName name="RANGE_NAMES" localSheetId="0">'Доходы'!$K$9</definedName>
    <definedName name="RANGE_NAMES">#REF!</definedName>
    <definedName name="RBEGIN_1" localSheetId="0">'Доходы'!$A$19</definedName>
    <definedName name="REG_DATE" localSheetId="0">'Доходы'!$K$4</definedName>
    <definedName name="REG_DATE">#REF!</definedName>
    <definedName name="REND_1" localSheetId="0">'Доходы'!$A$293</definedName>
    <definedName name="SIGN" localSheetId="0">'Доходы'!$A$23:$F$25</definedName>
    <definedName name="SRC_CODE" localSheetId="0">'Доходы'!$K$8</definedName>
    <definedName name="SRC_CODE">#REF!</definedName>
    <definedName name="SRC_KIND" localSheetId="0">'Доходы'!$K$7</definedName>
    <definedName name="SRC_KIND">#REF!</definedName>
  </definedNames>
  <calcPr calcMode="manual" fullCalcOnLoad="1" refMode="R1C1"/>
</workbook>
</file>

<file path=xl/sharedStrings.xml><?xml version="1.0" encoding="utf-8"?>
<sst xmlns="http://schemas.openxmlformats.org/spreadsheetml/2006/main" count="622" uniqueCount="395">
  <si>
    <t>383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</si>
  <si>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</si>
  <si>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</si>
  <si>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</si>
  <si>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</si>
  <si>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</si>
  <si>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</si>
  <si>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</si>
  <si>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Код строки</t>
  </si>
  <si>
    <t>Исполнено</t>
  </si>
  <si>
    <t>Наименование публично-правового образования:</t>
  </si>
  <si>
    <t>0503117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</si>
  <si>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</si>
  <si>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</si>
  <si>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</si>
  <si>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</si>
  <si>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RESPPERSONS&amp;=</t>
  </si>
  <si>
    <t>Финансовое управление администрации Пировского района</t>
  </si>
  <si>
    <t>Бюджет Пировского района</t>
  </si>
  <si>
    <t>Периодичность: годовая</t>
  </si>
  <si>
    <t>Единица измерения: руб.</t>
  </si>
  <si>
    <t>02280073</t>
  </si>
  <si>
    <t>910</t>
  </si>
  <si>
    <t>*** 85000000000000 000</t>
  </si>
  <si>
    <t xml:space="preserve">в том числе: </t>
  </si>
  <si>
    <t/>
  </si>
  <si>
    <t>910 00000000000000 151</t>
  </si>
  <si>
    <t>000 10000000000000 000</t>
  </si>
  <si>
    <t>000 10500000000000 000</t>
  </si>
  <si>
    <t>000 10502000000000 000</t>
  </si>
  <si>
    <t>182 10502010020000 110</t>
  </si>
  <si>
    <t>Налог на прибыль организаций, зачисляемый в бюджеты субъектов РФ</t>
  </si>
  <si>
    <t>182 10101012021000 110</t>
  </si>
  <si>
    <t>Налог на прибыль организаций , зачисляемый в бюджеты субъектов  РФ</t>
  </si>
  <si>
    <t>182 10101012022000 110</t>
  </si>
  <si>
    <t>Налог на прибыль организаций,зачисляемый в бюджеты субъектов РФ</t>
  </si>
  <si>
    <t>182 10101012023000 110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</si>
  <si>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</si>
  <si>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</t>
  </si>
  <si>
    <t>182 10102021012000 110</t>
  </si>
  <si>
    <t>910 10102021012000 151</t>
  </si>
  <si>
    <t>182 10102021013000 110</t>
  </si>
  <si>
    <t>182 10102021014000 110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</si>
  <si>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</si>
  <si>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182 10102022012000 110</t>
  </si>
  <si>
    <t>182 10102022013000 110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</si>
  <si>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</si>
  <si>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182 10102030011000 110</t>
  </si>
  <si>
    <t>182 10102030012000 110</t>
  </si>
  <si>
    <t>Единый налог на вмененный доход для отдельных видов деятельности</t>
  </si>
  <si>
    <t>182 10502000021000 110</t>
  </si>
  <si>
    <t>Единый вмененный налог</t>
  </si>
  <si>
    <t>182 10502010021000 110</t>
  </si>
  <si>
    <t>Единый налог на вмененный доход</t>
  </si>
  <si>
    <t>182 10502010022000 110</t>
  </si>
  <si>
    <t>Единый налог на вмененный доход для отдельных видов деятельности (за налоговые периоды, истекшие до 1 января 2011г)</t>
  </si>
  <si>
    <t>182 10502020021000 110</t>
  </si>
  <si>
    <t>182 10502020022000 110</t>
  </si>
  <si>
    <t>182 10502020023000 110</t>
  </si>
  <si>
    <t>Единый сельскохозяйственный налог</t>
  </si>
  <si>
    <t>182 10503000011000 110</t>
  </si>
  <si>
    <t>Единый сельхозналог</t>
  </si>
  <si>
    <t>182 10503010011000 110</t>
  </si>
  <si>
    <t>Единый сельхозналог (за налоговые периоды, истекшие до 1.01.2011г)</t>
  </si>
  <si>
    <t>182 10503020011000 110</t>
  </si>
  <si>
    <t>182 10503020012000 110</t>
  </si>
  <si>
    <t>182 10503020013000 110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</si>
  <si>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</si>
  <si>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</si>
  <si>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182 10803010011000 110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</si>
  <si>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</t>
  </si>
  <si>
    <t>069 10807140011000 110</t>
  </si>
  <si>
    <t>188 10807140011000 110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</si>
  <si>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</si>
  <si>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</si>
  <si>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</si>
  <si>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670 11105035050000 120</t>
  </si>
  <si>
    <t>Плата за негативное воздействие на окружающую среду</t>
  </si>
  <si>
    <t>048 11201000010000 120</t>
  </si>
  <si>
    <t>Доходы от продажи земельных участков, государственная собственность на которые не разграничена и которые располождены в границах поселений</t>
  </si>
  <si>
    <t>Денежные взыскания (штрафы) за нарушение земельного законодательства</t>
  </si>
  <si>
    <t>081 11625060010000 140</t>
  </si>
  <si>
    <t>321 11625060010000 140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</si>
  <si>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</si>
  <si>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</si>
  <si>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</si>
  <si>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106 11690050050000 140</t>
  </si>
  <si>
    <t>177 11690050050000 140</t>
  </si>
  <si>
    <t>188 11690050050000 140</t>
  </si>
  <si>
    <t>192 11690050050000 140</t>
  </si>
  <si>
    <t>670 11690050050000 140</t>
  </si>
  <si>
    <t>910 11690050050000 140</t>
  </si>
  <si>
    <t>Невыясненные поступления, зачисляемые в бюджеты муниципальных районов</t>
  </si>
  <si>
    <t>760 11701050050000 180</t>
  </si>
  <si>
    <t>910 11701050050000 180</t>
  </si>
  <si>
    <t>Прочие неналоговые доходы бюджетов муниципальных районов</t>
  </si>
  <si>
    <t>910 11705050050000 180</t>
  </si>
  <si>
    <t>000 20000000000000 000</t>
  </si>
  <si>
    <t>000 20200000000000 000</t>
  </si>
  <si>
    <t>000 20202000000000 000</t>
  </si>
  <si>
    <t>000 20202051000000 000</t>
  </si>
  <si>
    <t>910 20202051050000 151</t>
  </si>
  <si>
    <t>000 20202999000000 000</t>
  </si>
  <si>
    <t>910 20202999050000 151</t>
  </si>
  <si>
    <t>000 20203000000000 000</t>
  </si>
  <si>
    <t>000 20203007000000 000</t>
  </si>
  <si>
    <t>910 20203007050000 151</t>
  </si>
  <si>
    <t>910 20201003050000 151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</si>
  <si>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</t>
  </si>
  <si>
    <t>910 20202009058000 151</t>
  </si>
  <si>
    <t>910 20202009059000 151</t>
  </si>
  <si>
    <t>Выполнение первичных мер пожарной безопасности в муниципальных учреждениях социального обслуживания</t>
  </si>
  <si>
    <t>Субвенции бюджетам на оплату жилищно-коммунальных услуг отдельным категориям граждан</t>
  </si>
  <si>
    <t>910 20204014050000 151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</si>
  <si>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</si>
  <si>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</si>
  <si>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910 21905000050000 151</t>
  </si>
  <si>
    <t>Доходы от продажи услуг, оказываемых учреждениями, находящимися в ведении органов местного самоуправления</t>
  </si>
  <si>
    <t>057 30201050050000 130</t>
  </si>
  <si>
    <t>149 30201050050000 130</t>
  </si>
  <si>
    <t>560 30201050050000 130</t>
  </si>
  <si>
    <t>760 30201050050000 130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</si>
  <si>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</si>
  <si>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057 30303050050000 180</t>
  </si>
  <si>
    <t>760 30303050050000 180</t>
  </si>
  <si>
    <t>182 10102010011000 110</t>
  </si>
  <si>
    <t>182 10102020011000 110</t>
  </si>
  <si>
    <t>910 11103050050000120</t>
  </si>
  <si>
    <t>000 11301995050000130</t>
  </si>
  <si>
    <t>670 11302065050000130</t>
  </si>
  <si>
    <t>670 11401050050000410</t>
  </si>
  <si>
    <t>670 11402053050000 410</t>
  </si>
  <si>
    <t>670 11406013100000 430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</si>
  <si>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</si>
  <si>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предприниматьелей,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 227 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</si>
  <si>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НК РФ</t>
  </si>
  <si>
    <t>182 10907033050000 110</t>
  </si>
  <si>
    <t>182 10907053050000 110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</si>
  <si>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</si>
  <si>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670 11105013100000 120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</si>
  <si>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</si>
  <si>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</si>
  <si>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</si>
  <si>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</si>
  <si>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спитросодержащей и табачной продукции</t>
  </si>
  <si>
    <t>188 11608000010000140</t>
  </si>
  <si>
    <t xml:space="preserve">Денежные взыскания (штрафы) за нарушение земельного законодательства </t>
  </si>
  <si>
    <t>188 11643000010000140</t>
  </si>
  <si>
    <t>Денежные взыскания (штрафы) за нарушение законодательства РФ об административном правонарушении, предусмотренные ст.20.25 КоАП РФ</t>
  </si>
  <si>
    <t>Налоговые и неналоговые доходы</t>
  </si>
  <si>
    <t>Безвозмездные поступления</t>
  </si>
  <si>
    <t>Безвозмездные поступления от других бюджетов</t>
  </si>
  <si>
    <t>000 1 0000000000000000</t>
  </si>
  <si>
    <t>000 20000000000000000</t>
  </si>
  <si>
    <t>000 20200000000000000</t>
  </si>
  <si>
    <t>Прочие субсидии</t>
  </si>
  <si>
    <t>000 20202999000000151</t>
  </si>
  <si>
    <t>Иные межбюджетные трансферты</t>
  </si>
  <si>
    <t>000 20204000000000151</t>
  </si>
  <si>
    <t xml:space="preserve">Прочие безвозмездные поступления </t>
  </si>
  <si>
    <t>910 20700000000000180</t>
  </si>
  <si>
    <t>Возврат остатков субсидий, субвенций и иных межбюджетных трансфертов</t>
  </si>
  <si>
    <t>910 21900000000000000</t>
  </si>
  <si>
    <t>Налоги на прибыль, доходы</t>
  </si>
  <si>
    <t>000 10100000000000000</t>
  </si>
  <si>
    <t>Налоги на совокупный доход</t>
  </si>
  <si>
    <t>182 10500000000000000</t>
  </si>
  <si>
    <t>Государственная пошлина</t>
  </si>
  <si>
    <t>182 10800000000000000</t>
  </si>
  <si>
    <t>182 10900000000000000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</si>
  <si>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</si>
  <si>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</si>
  <si>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</si>
  <si>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</si>
  <si>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048 11200000000000000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</si>
  <si>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</si>
  <si>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</si>
  <si>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</si>
  <si>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670 11400000000000000</t>
  </si>
  <si>
    <t>Штрафы, санкции, возмещение ущерба</t>
  </si>
  <si>
    <t>000 11600000000000000</t>
  </si>
  <si>
    <t xml:space="preserve">Прочие неналоговые доходы </t>
  </si>
  <si>
    <t>000 11700000000000000</t>
  </si>
  <si>
    <t>Дотации бюджетам субъектов Российской Федерации и муниципальных образований</t>
  </si>
  <si>
    <t>000 20201000000000151</t>
  </si>
  <si>
    <t>Субсидии бюджетам субъектов РФ и муниципальных образований (межбюджетные трансферты)</t>
  </si>
  <si>
    <t>910 20202000000000151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</si>
  <si>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</si>
  <si>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</si>
  <si>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% исполнения бюджетных назначений от утвержденных бюджетных назначений</t>
  </si>
  <si>
    <t xml:space="preserve">670 11105025050000 120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</si>
  <si>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участков муниципальных бюджетных и автономных учреждений)</t>
  </si>
  <si>
    <t>Суммы по искам о возмещении вреда, причиненного окружающей среде, подлежащие зачислению в бюджеты муниципальных районов</t>
  </si>
  <si>
    <t>707 11635030050000140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</si>
  <si>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</si>
  <si>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</si>
  <si>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910 20705030050000 180</t>
  </si>
  <si>
    <t>910 21805010050000 151</t>
  </si>
  <si>
    <t>910 21805010050000 180</t>
  </si>
  <si>
    <t>Доходы бюджетов бюджетной системы Российской Федерации от возврата бюджетами бюджетной системы РФ  и организациями остатков субсидий, субвенций ииных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</si>
  <si>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</si>
  <si>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</si>
  <si>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910 218000000000000</t>
  </si>
  <si>
    <t xml:space="preserve">                                 1. Доходы бюджета района</t>
  </si>
  <si>
    <t>Уточненные бюджетные назначения</t>
  </si>
  <si>
    <t>на 01.01.2015г.</t>
  </si>
  <si>
    <t>по ОКТМО</t>
  </si>
  <si>
    <t>Налог на доходы физических лиц</t>
  </si>
  <si>
    <t>182 10102000010000110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</si>
  <si>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</si>
  <si>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</si>
  <si>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670 11406025050000430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</si>
  <si>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</si>
  <si>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Налоги на товары(работы, услуги),реализуемые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</si>
  <si>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</si>
  <si>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</si>
  <si>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</si>
  <si>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910 20201001052711 151</t>
  </si>
  <si>
    <t>Дотации на выравнивание бюджетной обеспеченности муниципальных районов из регионального фонда финансовой поддержки</t>
  </si>
  <si>
    <t>Дотации бюджетам муниципальных районов на поддержку мер по обеспечению сбалансированности бюджетов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</si>
  <si>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</si>
  <si>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910 20202009050000151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</si>
  <si>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</si>
  <si>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</si>
  <si>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 xml:space="preserve"> Мероприятия государственной программы Российской Федерации "Доступная среда" на 2011-2015 годы за счет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</si>
  <si>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910 20202999050000151</t>
  </si>
  <si>
    <t>Прочие субсидии бюджетам муниципальных районов</t>
  </si>
  <si>
    <t>910 20202999051021151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</si>
  <si>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</si>
  <si>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910 20202999051022151</t>
  </si>
  <si>
    <t>Средства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 по министерству финансов Красноярского края в рамках непрограммных расходов отдельных органов исполнительной власти</t>
  </si>
  <si>
    <t>910 20202999051031151</t>
  </si>
  <si>
    <t>Субсидии бюджетам муниципальных образований края на частичное финансирование расходов на персональные выплаты, устанавливаемые в целях повышения оплаты труда молодым специалистам</t>
  </si>
  <si>
    <t>910 20202999051095151</t>
  </si>
  <si>
    <t>Субсидии бюджетам муниципальных образований на обеспечение доступа к муниципальным учреждениям социальной инфраструктуры в рамках подпрограммы "Доступная среда" государственной программы Красноярского края "Развитие системы социальной поддержки населения"</t>
  </si>
  <si>
    <t>910 20202999055146151</t>
  </si>
  <si>
    <t>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</si>
  <si>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910 20202999057423151</t>
  </si>
  <si>
    <t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Красноярском крае"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</si>
  <si>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910 20202999057437151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</si>
  <si>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 - 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</si>
  <si>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910 20202999057475151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</si>
  <si>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Красноярском крае" государственной программы Красноярского края "Развитие культуры"</t>
  </si>
  <si>
    <t>910 20202999057476151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</si>
  <si>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Красноярском крае" государственной программы Красноярского края "Развитие культуры"</t>
  </si>
  <si>
    <t>910 20202999057477151</t>
  </si>
  <si>
    <r>
      <t>Субсидии бюджетам муниципальных образовавний на приобретение (замену) и монтаж стеллажного оборудования (передвижные и (или) стационарные стеллажи) для муниципальных архивов края в рамках подпрограммы "Развитие  архивного дела в Красноярском крае"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государственной программы Красноярского  края "Развитие культуры"</t>
    </r>
  </si>
  <si>
    <t>910 20202999057478151</t>
  </si>
  <si>
    <t>Субсидии бюджетам муниципальных образований на оцифровку (перевод в электронный формат ПК "Архивный фонд") для муниципальных архивов края в рамках подпрограммы "Развитие архивного дела в Красноярском крае" государственной программы Красноярского края "Развитие культуры"</t>
  </si>
  <si>
    <t>910 20202999057479151</t>
  </si>
  <si>
    <t>Субсидии бюджетам муниципальных образований на приобретение веб-камер для муниципальных архивов в целях обеспечения их  участия в мероприятиях в режиме on-line в рамках подпрограммы "Развитие архивного дела в Красноярском крае" государственной программы Красноярского края "Развитие культуры"</t>
  </si>
  <si>
    <t>910 20202999057485151</t>
  </si>
  <si>
    <t>Субсидии бюджетам муниципальных образований на оснощение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государственной программы и прочие мероприятитя" государственной программы Красноярского края "Развитие культуры"</t>
  </si>
  <si>
    <t>910 20202999057488151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</si>
  <si>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культуры"</t>
  </si>
  <si>
    <t>910 20202999057491151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</si>
  <si>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</si>
  <si>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910 20202999057508151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</si>
  <si>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 Красноярского края"</t>
  </si>
  <si>
    <t>910 20202999057511151</t>
  </si>
  <si>
    <t>Субсидии бюджетам  муниципальных образований на выравнивание обеспеченности муниципальных образований Красноярского края по реализации ими их отдельных расходных обязательств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</si>
  <si>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910 20202999057555151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</si>
  <si>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медико-сманитарной помощи, паллиативной помощи и совершенствование системы лекарственного обеспечения населения Красноярского края" государственной программы Красноярского края "Развитие здравоохранения"</t>
  </si>
  <si>
    <t>910 20202999057558151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</si>
  <si>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</si>
  <si>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910 20202999057571151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</si>
  <si>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инфракструктуры,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</t>
  </si>
  <si>
    <t>910 20202999057582151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</si>
  <si>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</si>
  <si>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910 20202999057583151</t>
  </si>
  <si>
    <t>Субсидии бюджетам мукниципальных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 зарегистрированные на территории края, муниципальные загородные оздоровительные лагеря,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</si>
  <si>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910 20202999057741151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</si>
  <si>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муницитпальных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</si>
  <si>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910 20202999057751151</t>
  </si>
  <si>
    <t>Субсидии бюджетам муниципальных образований на приведение зданий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"Содействие развитию местного самоуправления"</t>
  </si>
  <si>
    <t>910 20203000000000151</t>
  </si>
  <si>
    <t>Субвенции бюджетам субъектов Российской Федерации и муниципальных образований</t>
  </si>
  <si>
    <t>910 20203001000000151</t>
  </si>
  <si>
    <t>910 20203001050000151</t>
  </si>
  <si>
    <t>910 20203004000000151</t>
  </si>
  <si>
    <t>Субвенции бюждетам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</si>
  <si>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910 20203004050000151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</si>
  <si>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 "Почетный донор России"</t>
  </si>
  <si>
    <t>910 20203012000000151</t>
  </si>
  <si>
    <t>Субвенции бюджетам на выплаты инвалидам компенсаций  страховых премий по договорам обязательного страхования гражданской ответственности владельцев транспортных средств</t>
  </si>
  <si>
    <t>910 2020301205000151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</si>
  <si>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</si>
  <si>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910 20203015000000151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</si>
  <si>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</si>
  <si>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910 20203015050000151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</si>
  <si>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</si>
  <si>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91020203022000000151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</si>
  <si>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</si>
  <si>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910 20203022050000151</t>
  </si>
  <si>
    <t>Субвенции бюджетам муниципальных районов на предоставление гражданам  субсидий на оплату жилого помещения и коммунальных услуг</t>
  </si>
  <si>
    <t>910 20203024050000151</t>
  </si>
  <si>
    <t>Субвенции бюджетам муниципальных районов на выполнение передаваемых полномочий субъектов Российской Федерации</t>
  </si>
  <si>
    <t>910 20203024050151151</t>
  </si>
  <si>
    <t>Субвенции бюджетам муниципальных образований края на финансирование расходов  по социальному обслуживанию населения, в том числе по предоставлению мер социальной поддержки работникам муниципальных учреждений и социального обслуживания, в соответствии с пунктом 4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</si>
  <si>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910 20203024050171151</t>
  </si>
  <si>
    <t>Субвенции бюджетам  муниципальных образований края на финансирование расходов, связанных с предоставлением ежемесячного пособия на ребенка гражданам, имеющим детей, в соответствии с пунктом 19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</t>
  </si>
  <si>
    <t>910 20203024050181151</t>
  </si>
  <si>
    <t>Субвенции бюджетам муниципальных образований края на финансирование расходов, связанных с предоставлением мер социальной поддержки реабилитированным лицам и лицам, признанным пострадавшими от политических репрессий, в соответствии с пунктом 6 статьи 1 Закона края  от 9 декабря 2010 года № 11-5397 "О наделении органов местного самоуправления муниципальных районов и городских округов края  отдельными государственными полномочиями в сфере социальной поддержки и социального обслуживания населения"</t>
  </si>
  <si>
    <t>Субвенции бюджетам муниципальных районов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для оплаты жилья и коммунальных услуг, в соответствии с п.2 ст.1 Закона края от 9 декабря 2010 года № 11-5397  "О наделении органов местного самоуправления муниципальных районов  и городских округов края отдельными государственными полномочиями в сфере социальной поддержки и социального обслуживания населения"</t>
  </si>
  <si>
    <t>910 20203024050211151</t>
  </si>
  <si>
    <t>Субвенции бюджетам муниципальных образований на предоставление, доставку и пересылку ежемесячных денежных выплат ветеранам труда и труженикам тыла (в соответствии с Законом края от 10 декабря 2004 года 3 12-2703 "О мерах социальной поддержки ветеранов")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</si>
  <si>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910 20203024050212151</t>
  </si>
  <si>
    <t>Субвенции бюджетам муниципальных образований на предоставление, доставку и пересылку ежемесячных денежных выплат 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"О мерах социальной поддержки ветеранов"),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</si>
  <si>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910 20203024050231151</t>
  </si>
  <si>
    <t>Субвенции бюджетам муниципальных образований края на финансирование расходов, связанных с предоставлением денежных выплат на оплату жилой площади с отоплением и освещением педагогическим работникам , а также педагогическим работникам, вышедшим на пенсию, краевых государственных и муниципальных образовательных учреждений, работающим и проживающим в сельской местности Красноярского края, в соответствии с  пунктом 13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 и плановый период 2015-2016 годов"</t>
  </si>
  <si>
    <t>910 20203024050241151</t>
  </si>
  <si>
    <t>Субвенции бюджетам муниципальных образований на предоставление, доставку и пересылку ежемесячного денежного вознаграждения лицам, организовавшим приемную семью в рамках подпрограммы "повышение кеачества и доступности социальных услуг населению" государственной программы Красноярского края "Развитие системы социальной поддержки населения"</t>
  </si>
  <si>
    <t>910 20203024050270151</t>
  </si>
  <si>
    <t>Субвенции бюджетам муниципальных образований  края на финансирование расходов, связанных с предоставлением мер социальной поддержки семьям, имеющим детей, в соответствии с пунктом 8 стать 1 закона края от  9 декабря 2010 года № 11-5393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2014 год</t>
  </si>
  <si>
    <t>910 20203024050272151</t>
  </si>
  <si>
    <t>Субвенции бюджетам муниципальных образований  на предоставление, доставку и пересылку ежегодного пособия на ребенка школьного возраста (в соответствии с Законом края от 9 декабря 2010 года  № 11-5397 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населения"</t>
  </si>
  <si>
    <t>910 20203024050273151</t>
  </si>
  <si>
    <t>Субвенции бюджетам муниципальных образований на предоставление, доставку и пересылку ежемесячнного пособия семьям, имеющим детей, в которых родители (лица, их заменяющие) инвалиды(в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населения"</t>
  </si>
  <si>
    <t>910 20203024050275151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</si>
  <si>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семей, имеющих  детей, в Красноярском крае"), с учетом расходов на доставку и пересылку,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населения"</t>
  </si>
  <si>
    <t>910 20203024050276151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</si>
  <si>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11-5397 "О социальной поддержке семей,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населения"</t>
  </si>
  <si>
    <t>910 20203024050280151</t>
  </si>
  <si>
    <t>Субвенции бюджетам муниципальных образований  края на финансирование расходов, связанных с предоставлением мер социальной поддержки инвалидам, в соответствии с п.7 ст.1 Закона края 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населения"на 2014 год</t>
  </si>
  <si>
    <t>910 20203024050285151</t>
  </si>
  <si>
    <t>Субвенции бюджетам муниципальных образований на предоставление, доставку и пересылку 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111,11 степени, до очередного переосвидетельствования, или 1,11 группы инвалидности (в соответствии с Законом края от 10 декабря 2004 года № 12-2707 "О социальной поддержке инвалидов")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</si>
  <si>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910 20203024050286151</t>
  </si>
  <si>
    <t>Субвенции бюджетам муниципальных образований на предоставление, доставку и пересылку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обратно(в соответствии с Законом края от 10 декабря 2004 года № 12-2707 "О социальной поддержке инвалидов")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</si>
  <si>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910 20203024050288151</t>
  </si>
  <si>
    <t>Субвенции бюджетам муниципальных образований на предоставление, доставку и пересылку ежемесячных денежных выплат родителям  и законным представителям детей - инвалидов, осуществляющих их воспитание и обучение на дому (в соответствии с Законом края от 10 декабря 2004 года № 12-2707 "О социальной поддержке инвалидов",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</si>
  <si>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910 20203024050390151</t>
  </si>
  <si>
    <t>Субвенции бюджетам муниципальных образований края на реализацию закона края от 6 марта 2008 года № 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 на 2014 год и плановый период 2015-2016 годов</t>
  </si>
  <si>
    <t>910 20203024050391151</t>
  </si>
  <si>
    <t>Субвенции бюджетам муниципальных образований на предоставление, доставку и пересылку социального пособия на погребение ( в соответствии с Законом края от 7 февраля 2008 года № 4-1275 "О выплате социального пособия на погребение и возмещении стоимости услуг по погребению") в рамках подпрограммы "Повышение качества жизни отдельных категорий граждан, степени их социальной защищенности" государственной программы Красноярского края "Развитие системы социальной поддержки населения"</t>
  </si>
  <si>
    <t>910 20203024052690151</t>
  </si>
  <si>
    <t>Единовременная адресная материальная помощь на ремонт печного отопления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минимума, с учетом расходов на доставку и пересылку в рамках подпрограммы «Повышение качества жизни отдельных категорий граждан, степени их социальной защищенности государственной программы Красноярского края «Развитие системы социальной поддержки населения»</t>
  </si>
  <si>
    <t>910 20203024052696151</t>
  </si>
  <si>
    <t xml:space="preserve">Субвенции бюджетам муниципальных образований края на финансирование расходов, связанных с предоставлением адресной материальной помощи в связи с трудной зизненной ситуацией, в соответствии с подпунктьом "ж" пункта 2 статьи 1 закона края "О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"Развитие системы социальной поддержки населения" на 2014-2016 годы" </t>
  </si>
  <si>
    <t>910 20203024052699151</t>
  </si>
  <si>
    <t>Субвенции бюджетам муниципальных образований края на финансирование расходов, связанных с предоставлением адресной материальной помощи на ремонт жилого помещения, в соответствии с подпунктом "д" пункта 2 статьи 1 закона края "О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"Развитие системы социальной поддержки населения"  на 2014-2016 годы"</t>
  </si>
  <si>
    <t>910 20203024057429151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</si>
  <si>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</si>
  <si>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910 20203024057513151</t>
  </si>
  <si>
    <t>Субвенции бюджетам муниципальных образований края на реализацию Закона края от 20 декабря 2005 года № 17-4294 "О наделении органов местного самоуправления муниципальных образований края государственными 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 на 2014 год и плановый период 2015-2016 годов</t>
  </si>
  <si>
    <t>910 20203024057514151</t>
  </si>
  <si>
    <t>Субвенции бюджетам муниципальных образований края на реализацию Закона края от 23 апреля 2009 года №8-3170 "О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2014 год и плановый период 2015-2016годов</t>
  </si>
  <si>
    <t>910 20203024057517151</t>
  </si>
  <si>
    <t>Субвенции бюджетам муниципальных образований края, направляемых на реализацию Закона края от 27 декабря 2005 года № 17-4397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производства", на 2014 год и плановый период 2015-2016 годов</t>
  </si>
  <si>
    <t>910 20203024057518151</t>
  </si>
  <si>
    <t>Субвенции бюджетам муниципальных образований края на реализацию Закона края от 13 июня 2013 года № 4-1402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 учету, содержанию и иному обращению с безнадзорными домашними животными" на  2014 год и плановый период 2015-2016 годов</t>
  </si>
  <si>
    <t>910 20203024057519151</t>
  </si>
  <si>
    <t>Субвенции бюджетам муниципальных образований края на реализацию Закона края от 21 декабря 2010 года № 11-5564 "О наделении органов местного самоуправления государственными полномочиями в области архивного дела" на 2014 год и плановый период 2015-2016 годов</t>
  </si>
  <si>
    <t>910 20203024057552151</t>
  </si>
  <si>
    <t>Субвенции бюджетам муниципальных образований края на реализацию Закона края  от 20 декабря 2007 года № 4-1089 "О наделении органов местного самоуправления  муниципальных районов 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 на 2014 год и плановый период 2015-2016 годов</t>
  </si>
  <si>
    <t>910 20203024057554151</t>
  </si>
  <si>
    <t>Субвенции бюджетам муниципальных образований края на реализацию Закона края от 27 декабря 2005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платы" на 2014 год и плановый период 2015-2016 годов</t>
  </si>
  <si>
    <t>910 20203024057561151</t>
  </si>
  <si>
    <t>Субвенции бюджетам муниципальных образований края, направляемых на реализацию  Закона края  "О наделении органов местного самоуправления муниципальных районов  и городских округов края государственными полномочиями по назначению и выплате ежемесячной денежной выплаты на ребенка в возрасте от 1,5 до 3 лет, которому  не предоставлено место в дошкольной  образовательной организации" на 2014-2015 годы</t>
  </si>
  <si>
    <t>910 20203024057564151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</si>
  <si>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20123 года № 273-ФЗ " Об образовании в Российской Федерации", пунктом 6 статьи 8 закона края "Об образовании" на 2014 год и плановый период 2015-2016 годов</t>
  </si>
  <si>
    <t>910 20203024057566151</t>
  </si>
  <si>
    <t>Субвенции бюджетам муниципальных образований края на реализацию Закона края от 27 декабря 2005 года № 17-4377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платы"на 2014 год и плановый период 2015-2016 годов</t>
  </si>
  <si>
    <t>910 20203024057578151</t>
  </si>
  <si>
    <t>Субвенции бюджетам муниципальных образований края на реализацию Закона края от 20 декабря 2012 года № 3-959 "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услуг" на 2014 год и плановый период 2015-2016 годов</t>
  </si>
  <si>
    <t>910 20203024057588151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</si>
  <si>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 на 2014 год и плановый период 2015 -2016 годов"</t>
  </si>
  <si>
    <t>910 20203024057601151</t>
  </si>
  <si>
    <t>Субвенции бюджетам муниципальных образований края на реализацию Закона края  от 29 ноября 2005 года № 16-4081 "О наделении органов местного самоуправления муниципальных районов края отдельными государственными полномочиями по расчету  и предоставлению дотаций поселениям, входящим в состав муниципального района края" на 2014 год и плановый период 2015-2016 годов</t>
  </si>
  <si>
    <t>910 20203024057604151</t>
  </si>
  <si>
    <t>Субвенции бюджетам муниципальных образований края на реализацию Закона края от 26 декабря 2006 года № 21-5589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прав" на 2014 год и плановый перио 2015-2016 годов</t>
  </si>
  <si>
    <t>910 20203029000000151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</si>
  <si>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</si>
  <si>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910 20203029050000151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</si>
  <si>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</si>
  <si>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910 20203115000000151</t>
  </si>
  <si>
    <t>910 20203115050000151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</si>
  <si>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</si>
  <si>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910 20203115058000151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</si>
  <si>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</si>
  <si>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910 20203115059000151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</si>
  <si>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</si>
  <si>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910 20203119050000151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</si>
  <si>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</si>
  <si>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910 20203119058000151</t>
  </si>
  <si>
    <t>Субвенции бюджетам муниципальных образований на обеспечение предоставления жилых помещений детям-сиротам, оставшимся без 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</si>
  <si>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910 20203119059000151</t>
  </si>
  <si>
    <t>Субвенции бюджетам муниципальных образований на обеспечение предоставления жилых помещений детям-сиротам, оставшимся без  попечения родителей, лицам из их числа по договорам найма специализированных жилых помещений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</si>
  <si>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910 20204014000000151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</si>
  <si>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</si>
  <si>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</si>
  <si>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Почие безвозмездные поступления в бюджеты муниципальных районов</t>
  </si>
  <si>
    <t>2992,,36</t>
  </si>
  <si>
    <t>910 20203024050191151</t>
  </si>
  <si>
    <t>000 20705000050000180</t>
  </si>
  <si>
    <t>750 20705020050000 180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</si>
</sst>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&quot;р.&quot;"/>
    <numFmt numFmtId="178" formatCode="?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wrapText="1"/>
    </xf>
    <xf numFmtId="2" fontId="8" fillId="0" borderId="15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7" fontId="4" fillId="0" borderId="15" xfId="0" applyNumberFormat="1" applyFont="1" applyBorder="1" applyAlignment="1">
      <alignment horizontal="left" wrapText="1"/>
    </xf>
    <xf numFmtId="0" fontId="10" fillId="0" borderId="13" xfId="0" applyFont="1" applyFill="1" applyBorder="1" applyAlignment="1" applyProtection="1">
      <alignment horizontal="justify"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9" fillId="0" borderId="20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 applyProtection="1">
      <alignment wrapText="1"/>
      <protection locked="0"/>
    </xf>
    <xf numFmtId="49" fontId="4" fillId="0" borderId="21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Continuous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Continuous"/>
    </xf>
    <xf numFmtId="2" fontId="4" fillId="0" borderId="25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" fillId="0" borderId="20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178" fontId="10" fillId="0" borderId="28" xfId="0" applyNumberFormat="1" applyFont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/>
    </xf>
    <xf numFmtId="0" fontId="10" fillId="33" borderId="13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justify"/>
    </xf>
    <xf numFmtId="0" fontId="10" fillId="0" borderId="13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 wrapText="1"/>
    </xf>
    <xf numFmtId="2" fontId="0" fillId="0" borderId="13" xfId="0" applyNumberFormat="1" applyBorder="1" applyAlignment="1">
      <alignment/>
    </xf>
    <xf numFmtId="2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293"/>
  <sheetViews>
    <sheetView showGridLines="0" tabSelected="1" zoomScaleSheetLayoutView="85" zoomScalePageLayoutView="0" workbookViewId="0" topLeftCell="A1">
      <selection activeCell="F29" sqref="F29:G29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3" width="1.75390625" style="0" hidden="1" customWidth="1"/>
    <col min="4" max="4" width="22.00390625" style="0" customWidth="1"/>
    <col min="5" max="5" width="15.625" style="0" hidden="1" customWidth="1"/>
    <col min="6" max="6" width="0.12890625" style="0" hidden="1" customWidth="1"/>
    <col min="7" max="7" width="14.75390625" style="0" customWidth="1"/>
    <col min="8" max="8" width="15.00390625" style="0" customWidth="1"/>
    <col min="9" max="9" width="17.375" style="51" customWidth="1"/>
    <col min="10" max="10" width="9.75390625" style="0" customWidth="1"/>
    <col min="11" max="11" width="9.125" style="0" hidden="1" customWidth="1"/>
  </cols>
  <sheetData>
    <row r="1" spans="1:11" ht="15">
      <c r="A1" s="84"/>
      <c r="B1" s="84"/>
      <c r="C1" s="84"/>
      <c r="D1" s="84"/>
      <c r="E1" s="84"/>
      <c r="F1" s="84"/>
      <c r="G1" s="3"/>
      <c r="H1" s="3"/>
      <c r="I1" s="42"/>
      <c r="K1" s="1" t="s">
        <v>16</v>
      </c>
    </row>
    <row r="2" spans="1:9" ht="15.75" thickBot="1">
      <c r="A2" s="84" t="s">
        <v>15</v>
      </c>
      <c r="B2" s="84"/>
      <c r="C2" s="84"/>
      <c r="D2" s="84"/>
      <c r="E2" s="84"/>
      <c r="F2" s="84"/>
      <c r="G2" s="12"/>
      <c r="H2" s="13"/>
      <c r="I2" s="43" t="s">
        <v>1</v>
      </c>
    </row>
    <row r="3" spans="1:9" ht="12.75">
      <c r="A3" s="6"/>
      <c r="B3" s="6"/>
      <c r="C3" s="6"/>
      <c r="D3" s="6"/>
      <c r="E3" s="6"/>
      <c r="F3" s="7"/>
      <c r="G3" s="35"/>
      <c r="H3" s="14" t="s">
        <v>7</v>
      </c>
      <c r="I3" s="44" t="s">
        <v>11</v>
      </c>
    </row>
    <row r="4" spans="1:9" ht="12.75">
      <c r="A4" s="85" t="s">
        <v>205</v>
      </c>
      <c r="B4" s="85"/>
      <c r="C4" s="85"/>
      <c r="D4" s="85"/>
      <c r="E4" s="85"/>
      <c r="F4" s="85"/>
      <c r="G4" s="1"/>
      <c r="H4" s="15" t="s">
        <v>6</v>
      </c>
      <c r="I4" s="45">
        <v>41275</v>
      </c>
    </row>
    <row r="5" spans="1:9" ht="12.75">
      <c r="A5" s="2"/>
      <c r="B5" s="2"/>
      <c r="C5" s="2"/>
      <c r="D5" s="2"/>
      <c r="E5" s="2"/>
      <c r="F5" s="1"/>
      <c r="G5" s="1"/>
      <c r="H5" s="15" t="s">
        <v>4</v>
      </c>
      <c r="I5" s="46" t="s">
        <v>21</v>
      </c>
    </row>
    <row r="6" spans="1:9" ht="22.5" customHeight="1" thickBot="1">
      <c r="A6" s="87" t="s">
        <v>12</v>
      </c>
      <c r="B6" s="87"/>
      <c r="C6" s="87"/>
      <c r="D6" s="86" t="s">
        <v>17</v>
      </c>
      <c r="E6" s="86"/>
      <c r="F6" s="86"/>
      <c r="G6" s="86"/>
      <c r="H6" s="15" t="s">
        <v>13</v>
      </c>
      <c r="I6" s="46" t="s">
        <v>22</v>
      </c>
    </row>
    <row r="7" spans="1:9" ht="12.75">
      <c r="A7" s="5" t="s">
        <v>10</v>
      </c>
      <c r="B7" s="98" t="s">
        <v>18</v>
      </c>
      <c r="C7" s="98"/>
      <c r="D7" s="98"/>
      <c r="E7" s="98"/>
      <c r="F7" s="98"/>
      <c r="G7" s="98"/>
      <c r="H7" s="15" t="s">
        <v>206</v>
      </c>
      <c r="I7" s="56">
        <v>4645000</v>
      </c>
    </row>
    <row r="8" spans="1:9" ht="12.75">
      <c r="A8" s="5" t="s">
        <v>19</v>
      </c>
      <c r="B8" s="5"/>
      <c r="C8" s="5"/>
      <c r="D8" s="5"/>
      <c r="E8" s="5"/>
      <c r="F8" s="4"/>
      <c r="G8" s="1"/>
      <c r="H8" s="15"/>
      <c r="I8" s="47"/>
    </row>
    <row r="9" spans="1:9" ht="13.5" thickBot="1">
      <c r="A9" s="5" t="s">
        <v>20</v>
      </c>
      <c r="B9" s="5"/>
      <c r="C9" s="8"/>
      <c r="D9" s="8"/>
      <c r="E9" s="8"/>
      <c r="F9" s="4"/>
      <c r="G9" s="1"/>
      <c r="H9" s="15" t="s">
        <v>5</v>
      </c>
      <c r="I9" s="48" t="s">
        <v>0</v>
      </c>
    </row>
    <row r="10" spans="1:9" ht="20.25" customHeight="1" thickBot="1">
      <c r="A10" s="91" t="s">
        <v>203</v>
      </c>
      <c r="B10" s="91"/>
      <c r="C10" s="91"/>
      <c r="D10" s="91"/>
      <c r="E10" s="92"/>
      <c r="F10" s="91"/>
      <c r="G10" s="11"/>
      <c r="H10" s="11"/>
      <c r="I10" s="49"/>
    </row>
    <row r="11" spans="1:9" ht="3.75" customHeight="1">
      <c r="A11" s="99" t="s">
        <v>2</v>
      </c>
      <c r="B11" s="71" t="s">
        <v>8</v>
      </c>
      <c r="C11" s="73" t="s">
        <v>14</v>
      </c>
      <c r="D11" s="74"/>
      <c r="E11" s="83"/>
      <c r="F11" s="93" t="s">
        <v>204</v>
      </c>
      <c r="G11" s="94"/>
      <c r="H11" s="88" t="s">
        <v>9</v>
      </c>
      <c r="I11" s="101" t="s">
        <v>189</v>
      </c>
    </row>
    <row r="12" spans="1:9" ht="3" customHeight="1">
      <c r="A12" s="99"/>
      <c r="B12" s="71"/>
      <c r="C12" s="73"/>
      <c r="D12" s="74"/>
      <c r="E12" s="71"/>
      <c r="F12" s="93"/>
      <c r="G12" s="95"/>
      <c r="H12" s="89"/>
      <c r="I12" s="102"/>
    </row>
    <row r="13" spans="1:9" ht="3" customHeight="1">
      <c r="A13" s="99"/>
      <c r="B13" s="71"/>
      <c r="C13" s="73"/>
      <c r="D13" s="74"/>
      <c r="E13" s="71"/>
      <c r="F13" s="93"/>
      <c r="G13" s="95"/>
      <c r="H13" s="89"/>
      <c r="I13" s="102"/>
    </row>
    <row r="14" spans="1:9" ht="3" customHeight="1">
      <c r="A14" s="99"/>
      <c r="B14" s="71"/>
      <c r="C14" s="73"/>
      <c r="D14" s="74"/>
      <c r="E14" s="71"/>
      <c r="F14" s="93"/>
      <c r="G14" s="95"/>
      <c r="H14" s="89"/>
      <c r="I14" s="102"/>
    </row>
    <row r="15" spans="1:9" ht="3" customHeight="1">
      <c r="A15" s="99"/>
      <c r="B15" s="71"/>
      <c r="C15" s="73"/>
      <c r="D15" s="74"/>
      <c r="E15" s="71"/>
      <c r="F15" s="93"/>
      <c r="G15" s="95"/>
      <c r="H15" s="89"/>
      <c r="I15" s="102"/>
    </row>
    <row r="16" spans="1:9" ht="3" customHeight="1">
      <c r="A16" s="99"/>
      <c r="B16" s="71"/>
      <c r="C16" s="73"/>
      <c r="D16" s="74"/>
      <c r="E16" s="71"/>
      <c r="F16" s="93"/>
      <c r="G16" s="95"/>
      <c r="H16" s="89"/>
      <c r="I16" s="102"/>
    </row>
    <row r="17" spans="1:9" ht="53.25" customHeight="1">
      <c r="A17" s="100"/>
      <c r="B17" s="72"/>
      <c r="C17" s="75"/>
      <c r="D17" s="76"/>
      <c r="E17" s="72"/>
      <c r="F17" s="96"/>
      <c r="G17" s="97"/>
      <c r="H17" s="90"/>
      <c r="I17" s="103"/>
    </row>
    <row r="18" spans="1:9" ht="12" customHeight="1" thickBot="1">
      <c r="A18" s="9">
        <v>1</v>
      </c>
      <c r="B18" s="10">
        <v>2</v>
      </c>
      <c r="C18" s="77">
        <v>3</v>
      </c>
      <c r="D18" s="78"/>
      <c r="E18" s="10"/>
      <c r="F18" s="104">
        <v>4</v>
      </c>
      <c r="G18" s="105"/>
      <c r="H18" s="53">
        <v>5</v>
      </c>
      <c r="I18" s="54">
        <v>6</v>
      </c>
    </row>
    <row r="19" spans="1:9" ht="12.75">
      <c r="A19" s="20" t="s">
        <v>3</v>
      </c>
      <c r="B19" s="55">
        <v>10</v>
      </c>
      <c r="C19" s="106" t="s">
        <v>23</v>
      </c>
      <c r="D19" s="107"/>
      <c r="E19" s="25"/>
      <c r="F19" s="108">
        <f>G27+G123</f>
        <v>386320983.59999996</v>
      </c>
      <c r="G19" s="109"/>
      <c r="H19" s="16">
        <f>H27+H123</f>
        <v>383603736.17999995</v>
      </c>
      <c r="I19" s="50">
        <f>H19*100/F19</f>
        <v>99.29663478419451</v>
      </c>
    </row>
    <row r="20" spans="1:9" ht="12.75" hidden="1">
      <c r="A20" s="24" t="s">
        <v>24</v>
      </c>
      <c r="B20" s="22" t="s">
        <v>25</v>
      </c>
      <c r="C20" s="79" t="s">
        <v>25</v>
      </c>
      <c r="D20" s="80"/>
      <c r="E20" s="32"/>
      <c r="F20" s="81"/>
      <c r="G20" s="82"/>
      <c r="H20" s="23"/>
      <c r="I20" s="50" t="e">
        <f aca="true" t="shared" si="0" ref="I20:I31">H20*100/F20</f>
        <v>#DIV/0!</v>
      </c>
    </row>
    <row r="21" spans="1:9" ht="12.75" hidden="1">
      <c r="A21" s="21" t="s">
        <v>25</v>
      </c>
      <c r="B21" s="18" t="s">
        <v>25</v>
      </c>
      <c r="C21" s="69" t="s">
        <v>26</v>
      </c>
      <c r="D21" s="69"/>
      <c r="E21" s="19"/>
      <c r="F21" s="70"/>
      <c r="G21" s="70"/>
      <c r="H21" s="19"/>
      <c r="I21" s="50" t="e">
        <f t="shared" si="0"/>
        <v>#DIV/0!</v>
      </c>
    </row>
    <row r="22" spans="1:9" ht="12.75" hidden="1">
      <c r="A22" s="21" t="s">
        <v>25</v>
      </c>
      <c r="B22" s="18" t="s">
        <v>25</v>
      </c>
      <c r="C22" s="69" t="s">
        <v>27</v>
      </c>
      <c r="D22" s="69"/>
      <c r="E22" s="19"/>
      <c r="F22" s="70"/>
      <c r="G22" s="70"/>
      <c r="H22" s="19"/>
      <c r="I22" s="50" t="e">
        <f t="shared" si="0"/>
        <v>#DIV/0!</v>
      </c>
    </row>
    <row r="23" spans="1:9" ht="12.75" hidden="1">
      <c r="A23" s="21" t="s">
        <v>25</v>
      </c>
      <c r="B23" s="18" t="s">
        <v>25</v>
      </c>
      <c r="C23" s="69" t="s">
        <v>28</v>
      </c>
      <c r="D23" s="69"/>
      <c r="E23" s="19"/>
      <c r="F23" s="70"/>
      <c r="G23" s="70"/>
      <c r="H23" s="19"/>
      <c r="I23" s="50" t="e">
        <f t="shared" si="0"/>
        <v>#DIV/0!</v>
      </c>
    </row>
    <row r="24" spans="1:9" ht="12.75" hidden="1">
      <c r="A24" s="21" t="s">
        <v>25</v>
      </c>
      <c r="B24" s="18" t="s">
        <v>25</v>
      </c>
      <c r="C24" s="69" t="s">
        <v>29</v>
      </c>
      <c r="D24" s="69"/>
      <c r="E24" s="19"/>
      <c r="F24" s="70"/>
      <c r="G24" s="70"/>
      <c r="H24" s="19"/>
      <c r="I24" s="50" t="e">
        <f t="shared" si="0"/>
        <v>#DIV/0!</v>
      </c>
    </row>
    <row r="25" spans="1:9" ht="12.75" hidden="1">
      <c r="A25" s="21" t="s">
        <v>25</v>
      </c>
      <c r="B25" s="18" t="s">
        <v>25</v>
      </c>
      <c r="C25" s="69" t="s">
        <v>30</v>
      </c>
      <c r="D25" s="69"/>
      <c r="E25" s="19"/>
      <c r="F25" s="70"/>
      <c r="G25" s="70"/>
      <c r="H25" s="19"/>
      <c r="I25" s="50" t="e">
        <f t="shared" si="0"/>
        <v>#DIV/0!</v>
      </c>
    </row>
    <row r="26" spans="1:9" ht="12.75" hidden="1">
      <c r="A26" s="21"/>
      <c r="B26" s="18"/>
      <c r="C26" s="26"/>
      <c r="D26" s="26"/>
      <c r="E26" s="19"/>
      <c r="F26" s="19"/>
      <c r="G26" s="19"/>
      <c r="H26" s="19"/>
      <c r="I26" s="50" t="e">
        <f t="shared" si="0"/>
        <v>#DIV/0!</v>
      </c>
    </row>
    <row r="27" spans="1:9" ht="12.75">
      <c r="A27" s="30" t="s">
        <v>149</v>
      </c>
      <c r="B27" s="18"/>
      <c r="C27" s="26"/>
      <c r="D27" s="26" t="s">
        <v>152</v>
      </c>
      <c r="E27" s="19"/>
      <c r="F27" s="19"/>
      <c r="G27" s="19">
        <f>G28+G47+G60+G66+G69+G74+G76+G80+G87+G108+G45</f>
        <v>60355788.6</v>
      </c>
      <c r="H27" s="19">
        <f>H28+H45+H47+H60+H66+H69+H74+H76+H80+H87+H108</f>
        <v>60775643.88</v>
      </c>
      <c r="I27" s="50">
        <v>100.7</v>
      </c>
    </row>
    <row r="28" spans="1:9" ht="12.75">
      <c r="A28" s="30" t="s">
        <v>163</v>
      </c>
      <c r="B28" s="18"/>
      <c r="C28" s="26"/>
      <c r="D28" s="26" t="s">
        <v>164</v>
      </c>
      <c r="E28" s="19"/>
      <c r="F28" s="19"/>
      <c r="G28" s="19">
        <f>F29+G32</f>
        <v>50773948.6</v>
      </c>
      <c r="H28" s="19">
        <f>H29+H32</f>
        <v>51141101.730000004</v>
      </c>
      <c r="I28" s="50">
        <v>100.7</v>
      </c>
    </row>
    <row r="29" spans="1:9" ht="22.5">
      <c r="A29" s="21" t="s">
        <v>31</v>
      </c>
      <c r="B29" s="18" t="s">
        <v>25</v>
      </c>
      <c r="C29" s="69" t="s">
        <v>32</v>
      </c>
      <c r="D29" s="69"/>
      <c r="E29" s="17"/>
      <c r="F29" s="70">
        <v>50670</v>
      </c>
      <c r="G29" s="70"/>
      <c r="H29" s="19">
        <v>50673.09</v>
      </c>
      <c r="I29" s="50">
        <f t="shared" si="0"/>
        <v>100.0060982830077</v>
      </c>
    </row>
    <row r="30" spans="1:9" ht="22.5" hidden="1">
      <c r="A30" s="21" t="s">
        <v>33</v>
      </c>
      <c r="B30" s="18" t="s">
        <v>25</v>
      </c>
      <c r="C30" s="69" t="s">
        <v>34</v>
      </c>
      <c r="D30" s="69"/>
      <c r="E30" s="19"/>
      <c r="F30" s="70"/>
      <c r="G30" s="70"/>
      <c r="H30" s="19"/>
      <c r="I30" s="50" t="e">
        <f t="shared" si="0"/>
        <v>#DIV/0!</v>
      </c>
    </row>
    <row r="31" spans="1:9" ht="22.5" hidden="1">
      <c r="A31" s="21" t="s">
        <v>35</v>
      </c>
      <c r="B31" s="18" t="s">
        <v>25</v>
      </c>
      <c r="C31" s="69" t="s">
        <v>36</v>
      </c>
      <c r="D31" s="69"/>
      <c r="E31" s="19"/>
      <c r="F31" s="70"/>
      <c r="G31" s="70"/>
      <c r="H31" s="19"/>
      <c r="I31" s="50" t="e">
        <f t="shared" si="0"/>
        <v>#DIV/0!</v>
      </c>
    </row>
    <row r="32" spans="1:9" ht="12.75">
      <c r="A32" s="21" t="s">
        <v>207</v>
      </c>
      <c r="B32" s="18"/>
      <c r="C32" s="26"/>
      <c r="D32" s="26" t="s">
        <v>208</v>
      </c>
      <c r="E32" s="19"/>
      <c r="F32" s="19"/>
      <c r="G32" s="19">
        <f>F33+F38+F41</f>
        <v>50723278.6</v>
      </c>
      <c r="H32" s="19">
        <f>H33+H38+H41</f>
        <v>51090428.64</v>
      </c>
      <c r="I32" s="68">
        <f>H32*100/G32</f>
        <v>100.7238294726477</v>
      </c>
    </row>
    <row r="33" spans="1:9" ht="56.25" customHeight="1">
      <c r="A33" s="21" t="s">
        <v>133</v>
      </c>
      <c r="B33" s="18" t="s">
        <v>25</v>
      </c>
      <c r="C33" s="69" t="s">
        <v>125</v>
      </c>
      <c r="D33" s="69"/>
      <c r="E33" s="19"/>
      <c r="F33" s="70">
        <v>50260048.6</v>
      </c>
      <c r="G33" s="70"/>
      <c r="H33" s="19">
        <v>50622760.24</v>
      </c>
      <c r="I33" s="68">
        <f>H33*100/F33</f>
        <v>100.72166989508243</v>
      </c>
    </row>
    <row r="34" spans="1:9" ht="33.75" hidden="1">
      <c r="A34" s="21" t="s">
        <v>38</v>
      </c>
      <c r="B34" s="18" t="s">
        <v>25</v>
      </c>
      <c r="C34" s="69" t="s">
        <v>39</v>
      </c>
      <c r="D34" s="69"/>
      <c r="E34" s="19"/>
      <c r="F34" s="70"/>
      <c r="G34" s="70"/>
      <c r="H34" s="19"/>
      <c r="I34" s="68" t="e">
        <f aca="true" t="shared" si="1" ref="I34:I47">H34*100/G34</f>
        <v>#DIV/0!</v>
      </c>
    </row>
    <row r="35" spans="1:9" ht="0.75" customHeight="1" hidden="1">
      <c r="A35" s="21" t="s">
        <v>25</v>
      </c>
      <c r="B35" s="18" t="s">
        <v>25</v>
      </c>
      <c r="C35" s="69" t="s">
        <v>40</v>
      </c>
      <c r="D35" s="69"/>
      <c r="E35" s="19"/>
      <c r="F35" s="70"/>
      <c r="G35" s="70"/>
      <c r="H35" s="19"/>
      <c r="I35" s="68" t="e">
        <f t="shared" si="1"/>
        <v>#DIV/0!</v>
      </c>
    </row>
    <row r="36" spans="1:9" ht="56.25" hidden="1">
      <c r="A36" s="21" t="s">
        <v>37</v>
      </c>
      <c r="B36" s="18" t="s">
        <v>25</v>
      </c>
      <c r="C36" s="69" t="s">
        <v>41</v>
      </c>
      <c r="D36" s="69"/>
      <c r="E36" s="19"/>
      <c r="F36" s="70"/>
      <c r="G36" s="70"/>
      <c r="H36" s="19"/>
      <c r="I36" s="68" t="e">
        <f t="shared" si="1"/>
        <v>#DIV/0!</v>
      </c>
    </row>
    <row r="37" spans="1:9" ht="56.25" hidden="1">
      <c r="A37" s="21" t="s">
        <v>37</v>
      </c>
      <c r="B37" s="18" t="s">
        <v>25</v>
      </c>
      <c r="C37" s="69" t="s">
        <v>42</v>
      </c>
      <c r="D37" s="69"/>
      <c r="E37" s="19"/>
      <c r="F37" s="70"/>
      <c r="G37" s="70"/>
      <c r="H37" s="19"/>
      <c r="I37" s="68" t="e">
        <f t="shared" si="1"/>
        <v>#DIV/0!</v>
      </c>
    </row>
    <row r="38" spans="1:9" ht="78.75" customHeight="1">
      <c r="A38" s="28" t="s">
        <v>134</v>
      </c>
      <c r="B38" s="18" t="s">
        <v>25</v>
      </c>
      <c r="C38" s="69" t="s">
        <v>126</v>
      </c>
      <c r="D38" s="69"/>
      <c r="E38" s="19"/>
      <c r="F38" s="70">
        <v>72300</v>
      </c>
      <c r="G38" s="70"/>
      <c r="H38" s="19">
        <v>72298.51</v>
      </c>
      <c r="I38" s="68">
        <f>H38*100/F38</f>
        <v>99.99793914246195</v>
      </c>
    </row>
    <row r="39" spans="1:9" ht="56.25" hidden="1">
      <c r="A39" s="21" t="s">
        <v>43</v>
      </c>
      <c r="B39" s="18" t="s">
        <v>25</v>
      </c>
      <c r="C39" s="69" t="s">
        <v>44</v>
      </c>
      <c r="D39" s="69"/>
      <c r="E39" s="19"/>
      <c r="F39" s="70"/>
      <c r="G39" s="70"/>
      <c r="H39" s="19"/>
      <c r="I39" s="68" t="e">
        <f t="shared" si="1"/>
        <v>#DIV/0!</v>
      </c>
    </row>
    <row r="40" spans="1:9" ht="56.25" hidden="1">
      <c r="A40" s="21" t="s">
        <v>43</v>
      </c>
      <c r="B40" s="18" t="s">
        <v>25</v>
      </c>
      <c r="C40" s="69" t="s">
        <v>45</v>
      </c>
      <c r="D40" s="69"/>
      <c r="E40" s="19"/>
      <c r="F40" s="70"/>
      <c r="G40" s="70"/>
      <c r="H40" s="19"/>
      <c r="I40" s="68" t="e">
        <f t="shared" si="1"/>
        <v>#DIV/0!</v>
      </c>
    </row>
    <row r="41" spans="1:9" ht="24" customHeight="1">
      <c r="A41" s="21" t="s">
        <v>135</v>
      </c>
      <c r="B41" s="18" t="s">
        <v>25</v>
      </c>
      <c r="C41" s="69" t="s">
        <v>47</v>
      </c>
      <c r="D41" s="69"/>
      <c r="E41" s="19"/>
      <c r="F41" s="70">
        <v>390930</v>
      </c>
      <c r="G41" s="70"/>
      <c r="H41" s="19">
        <v>395369.89</v>
      </c>
      <c r="I41" s="68">
        <f>H41*100/F41</f>
        <v>101.13572506586857</v>
      </c>
    </row>
    <row r="42" spans="1:9" ht="33.75" hidden="1">
      <c r="A42" s="21" t="s">
        <v>46</v>
      </c>
      <c r="B42" s="18" t="s">
        <v>25</v>
      </c>
      <c r="C42" s="69" t="s">
        <v>47</v>
      </c>
      <c r="D42" s="69"/>
      <c r="E42" s="19"/>
      <c r="F42" s="70"/>
      <c r="G42" s="70"/>
      <c r="H42" s="19"/>
      <c r="I42" s="68" t="e">
        <f t="shared" si="1"/>
        <v>#DIV/0!</v>
      </c>
    </row>
    <row r="43" spans="1:9" ht="33.75" hidden="1">
      <c r="A43" s="21" t="s">
        <v>46</v>
      </c>
      <c r="B43" s="18" t="s">
        <v>25</v>
      </c>
      <c r="C43" s="69" t="s">
        <v>48</v>
      </c>
      <c r="D43" s="69"/>
      <c r="E43" s="19"/>
      <c r="F43" s="70"/>
      <c r="G43" s="70"/>
      <c r="H43" s="19"/>
      <c r="I43" s="68" t="e">
        <f t="shared" si="1"/>
        <v>#DIV/0!</v>
      </c>
    </row>
    <row r="44" spans="1:9" ht="54.75" customHeight="1" hidden="1">
      <c r="A44" s="28"/>
      <c r="B44" s="18" t="s">
        <v>25</v>
      </c>
      <c r="C44" s="69"/>
      <c r="D44" s="69"/>
      <c r="E44" s="19"/>
      <c r="F44" s="70"/>
      <c r="G44" s="70"/>
      <c r="H44" s="19"/>
      <c r="I44" s="68" t="e">
        <f t="shared" si="1"/>
        <v>#DIV/0!</v>
      </c>
    </row>
    <row r="45" spans="1:9" ht="24" customHeight="1">
      <c r="A45" s="31" t="s">
        <v>213</v>
      </c>
      <c r="B45" s="18"/>
      <c r="C45" s="26"/>
      <c r="D45" s="26" t="s">
        <v>214</v>
      </c>
      <c r="E45" s="19"/>
      <c r="F45" s="19"/>
      <c r="G45" s="19">
        <f>G46</f>
        <v>140790</v>
      </c>
      <c r="H45" s="19">
        <f>H46</f>
        <v>146736.43</v>
      </c>
      <c r="I45" s="68">
        <f t="shared" si="1"/>
        <v>104.22361673414305</v>
      </c>
    </row>
    <row r="46" spans="1:9" ht="23.25" customHeight="1">
      <c r="A46" s="28" t="s">
        <v>215</v>
      </c>
      <c r="B46" s="18"/>
      <c r="C46" s="26"/>
      <c r="D46" s="26" t="s">
        <v>216</v>
      </c>
      <c r="E46" s="19"/>
      <c r="F46" s="19"/>
      <c r="G46" s="19">
        <v>140790</v>
      </c>
      <c r="H46" s="19">
        <v>146736.43</v>
      </c>
      <c r="I46" s="68">
        <f t="shared" si="1"/>
        <v>104.22361673414305</v>
      </c>
    </row>
    <row r="47" spans="1:9" ht="17.25" customHeight="1">
      <c r="A47" s="31" t="s">
        <v>165</v>
      </c>
      <c r="B47" s="18"/>
      <c r="C47" s="26"/>
      <c r="D47" s="26" t="s">
        <v>166</v>
      </c>
      <c r="E47" s="19"/>
      <c r="F47" s="19"/>
      <c r="G47" s="19">
        <f>F48+F54+G59</f>
        <v>3650410</v>
      </c>
      <c r="H47" s="19">
        <f>H48+H54+H59</f>
        <v>3668603.2600000002</v>
      </c>
      <c r="I47" s="68">
        <f t="shared" si="1"/>
        <v>100.49838949597442</v>
      </c>
    </row>
    <row r="48" spans="1:9" ht="23.25" customHeight="1">
      <c r="A48" s="21" t="s">
        <v>49</v>
      </c>
      <c r="B48" s="18" t="s">
        <v>25</v>
      </c>
      <c r="C48" s="69" t="s">
        <v>50</v>
      </c>
      <c r="D48" s="69"/>
      <c r="E48" s="19"/>
      <c r="F48" s="70">
        <v>3404530</v>
      </c>
      <c r="G48" s="70"/>
      <c r="H48" s="19">
        <v>3422699.64</v>
      </c>
      <c r="I48" s="67">
        <v>100.53</v>
      </c>
    </row>
    <row r="49" spans="1:9" ht="0.75" customHeight="1" hidden="1">
      <c r="A49" s="21" t="s">
        <v>51</v>
      </c>
      <c r="B49" s="18" t="s">
        <v>25</v>
      </c>
      <c r="C49" s="69" t="s">
        <v>52</v>
      </c>
      <c r="D49" s="69"/>
      <c r="E49" s="19"/>
      <c r="F49" s="70"/>
      <c r="G49" s="70"/>
      <c r="H49" s="19"/>
      <c r="I49" s="50"/>
    </row>
    <row r="50" spans="1:9" ht="12.75" hidden="1">
      <c r="A50" s="21" t="s">
        <v>53</v>
      </c>
      <c r="B50" s="18" t="s">
        <v>25</v>
      </c>
      <c r="C50" s="69" t="s">
        <v>54</v>
      </c>
      <c r="D50" s="69"/>
      <c r="E50" s="19"/>
      <c r="F50" s="70"/>
      <c r="G50" s="70"/>
      <c r="H50" s="19"/>
      <c r="I50" s="50"/>
    </row>
    <row r="51" spans="1:9" ht="33.75" hidden="1">
      <c r="A51" s="21" t="s">
        <v>55</v>
      </c>
      <c r="B51" s="18" t="s">
        <v>25</v>
      </c>
      <c r="C51" s="69" t="s">
        <v>56</v>
      </c>
      <c r="D51" s="69"/>
      <c r="E51" s="19"/>
      <c r="F51" s="70"/>
      <c r="G51" s="70"/>
      <c r="H51" s="19"/>
      <c r="I51" s="50"/>
    </row>
    <row r="52" spans="1:9" ht="1.5" customHeight="1">
      <c r="A52" s="21" t="s">
        <v>55</v>
      </c>
      <c r="B52" s="18" t="s">
        <v>25</v>
      </c>
      <c r="C52" s="69" t="s">
        <v>57</v>
      </c>
      <c r="D52" s="69"/>
      <c r="E52" s="19"/>
      <c r="F52" s="70"/>
      <c r="G52" s="70"/>
      <c r="H52" s="19"/>
      <c r="I52" s="50"/>
    </row>
    <row r="53" spans="1:9" ht="33.75" hidden="1">
      <c r="A53" s="21" t="s">
        <v>55</v>
      </c>
      <c r="B53" s="18" t="s">
        <v>25</v>
      </c>
      <c r="C53" s="69" t="s">
        <v>58</v>
      </c>
      <c r="D53" s="69"/>
      <c r="E53" s="19"/>
      <c r="F53" s="70"/>
      <c r="G53" s="70"/>
      <c r="H53" s="19"/>
      <c r="I53" s="50"/>
    </row>
    <row r="54" spans="1:9" ht="12.75">
      <c r="A54" s="21" t="s">
        <v>59</v>
      </c>
      <c r="B54" s="18" t="s">
        <v>25</v>
      </c>
      <c r="C54" s="69" t="s">
        <v>60</v>
      </c>
      <c r="D54" s="69"/>
      <c r="E54" s="19"/>
      <c r="F54" s="70">
        <v>215600</v>
      </c>
      <c r="G54" s="70"/>
      <c r="H54" s="19">
        <v>215614.62</v>
      </c>
      <c r="I54" s="50">
        <v>100.01</v>
      </c>
    </row>
    <row r="55" spans="1:9" ht="12.75" hidden="1">
      <c r="A55" s="21" t="s">
        <v>61</v>
      </c>
      <c r="B55" s="18" t="s">
        <v>25</v>
      </c>
      <c r="C55" s="69" t="s">
        <v>62</v>
      </c>
      <c r="D55" s="69"/>
      <c r="E55" s="19"/>
      <c r="F55" s="70"/>
      <c r="G55" s="70"/>
      <c r="H55" s="19"/>
      <c r="I55" s="50"/>
    </row>
    <row r="56" spans="1:9" ht="22.5" hidden="1">
      <c r="A56" s="21" t="s">
        <v>63</v>
      </c>
      <c r="B56" s="18" t="s">
        <v>25</v>
      </c>
      <c r="C56" s="69" t="s">
        <v>64</v>
      </c>
      <c r="D56" s="69"/>
      <c r="E56" s="19"/>
      <c r="F56" s="70"/>
      <c r="G56" s="70"/>
      <c r="H56" s="19"/>
      <c r="I56" s="50"/>
    </row>
    <row r="57" spans="1:9" ht="0.75" customHeight="1">
      <c r="A57" s="21" t="s">
        <v>63</v>
      </c>
      <c r="B57" s="18" t="s">
        <v>25</v>
      </c>
      <c r="C57" s="69" t="s">
        <v>65</v>
      </c>
      <c r="D57" s="69"/>
      <c r="E57" s="19"/>
      <c r="F57" s="70"/>
      <c r="G57" s="70"/>
      <c r="H57" s="19"/>
      <c r="I57" s="50"/>
    </row>
    <row r="58" spans="1:9" ht="22.5" hidden="1">
      <c r="A58" s="21" t="s">
        <v>63</v>
      </c>
      <c r="B58" s="18" t="s">
        <v>25</v>
      </c>
      <c r="C58" s="69" t="s">
        <v>66</v>
      </c>
      <c r="D58" s="69"/>
      <c r="E58" s="19"/>
      <c r="F58" s="70"/>
      <c r="G58" s="70"/>
      <c r="H58" s="19"/>
      <c r="I58" s="50"/>
    </row>
    <row r="59" spans="1:9" ht="22.5" customHeight="1">
      <c r="A59" s="21" t="s">
        <v>210</v>
      </c>
      <c r="B59" s="18"/>
      <c r="C59" s="26"/>
      <c r="D59" s="26" t="s">
        <v>209</v>
      </c>
      <c r="E59" s="19"/>
      <c r="F59" s="19"/>
      <c r="G59" s="19">
        <v>30280</v>
      </c>
      <c r="H59" s="19">
        <v>30289</v>
      </c>
      <c r="I59" s="50">
        <v>100.03</v>
      </c>
    </row>
    <row r="60" spans="1:9" ht="12.75">
      <c r="A60" s="30" t="s">
        <v>167</v>
      </c>
      <c r="B60" s="18"/>
      <c r="C60" s="26"/>
      <c r="D60" s="26" t="s">
        <v>168</v>
      </c>
      <c r="E60" s="19"/>
      <c r="F60" s="19"/>
      <c r="G60" s="19">
        <f>F61</f>
        <v>600200</v>
      </c>
      <c r="H60" s="19">
        <f>H61</f>
        <v>600277.74</v>
      </c>
      <c r="I60" s="50">
        <v>100.01</v>
      </c>
    </row>
    <row r="61" spans="1:9" ht="45.75" customHeight="1">
      <c r="A61" s="21" t="s">
        <v>67</v>
      </c>
      <c r="B61" s="18" t="s">
        <v>25</v>
      </c>
      <c r="C61" s="69" t="s">
        <v>68</v>
      </c>
      <c r="D61" s="69"/>
      <c r="E61" s="19"/>
      <c r="F61" s="70">
        <v>600200</v>
      </c>
      <c r="G61" s="70"/>
      <c r="H61" s="19">
        <v>600277.74</v>
      </c>
      <c r="I61" s="50">
        <v>100.01</v>
      </c>
    </row>
    <row r="62" spans="1:9" ht="45" hidden="1">
      <c r="A62" s="21" t="s">
        <v>67</v>
      </c>
      <c r="B62" s="18" t="s">
        <v>25</v>
      </c>
      <c r="C62" s="69" t="s">
        <v>69</v>
      </c>
      <c r="D62" s="69"/>
      <c r="E62" s="19"/>
      <c r="F62" s="70"/>
      <c r="G62" s="70"/>
      <c r="H62" s="19"/>
      <c r="I62" s="50"/>
    </row>
    <row r="63" spans="1:9" ht="0.75" customHeight="1">
      <c r="A63" s="21"/>
      <c r="B63" s="18" t="s">
        <v>25</v>
      </c>
      <c r="C63" s="69"/>
      <c r="D63" s="69"/>
      <c r="E63" s="19"/>
      <c r="F63" s="70"/>
      <c r="G63" s="70"/>
      <c r="H63" s="19"/>
      <c r="I63" s="50"/>
    </row>
    <row r="64" spans="1:9" ht="56.25" hidden="1">
      <c r="A64" s="21" t="s">
        <v>70</v>
      </c>
      <c r="B64" s="18" t="s">
        <v>25</v>
      </c>
      <c r="C64" s="69" t="s">
        <v>71</v>
      </c>
      <c r="D64" s="69"/>
      <c r="E64" s="19"/>
      <c r="F64" s="70"/>
      <c r="G64" s="70"/>
      <c r="H64" s="19"/>
      <c r="I64" s="50"/>
    </row>
    <row r="65" spans="1:9" ht="56.25" hidden="1">
      <c r="A65" s="21" t="s">
        <v>70</v>
      </c>
      <c r="B65" s="18" t="s">
        <v>25</v>
      </c>
      <c r="C65" s="69" t="s">
        <v>72</v>
      </c>
      <c r="D65" s="69"/>
      <c r="E65" s="19"/>
      <c r="F65" s="70"/>
      <c r="G65" s="70"/>
      <c r="H65" s="19"/>
      <c r="I65" s="50"/>
    </row>
    <row r="66" spans="1:9" ht="25.5" customHeight="1">
      <c r="A66" s="30" t="s">
        <v>170</v>
      </c>
      <c r="B66" s="18"/>
      <c r="C66" s="26"/>
      <c r="D66" s="26" t="s">
        <v>169</v>
      </c>
      <c r="E66" s="19"/>
      <c r="F66" s="19"/>
      <c r="G66" s="19">
        <f>F67+F68</f>
        <v>3180</v>
      </c>
      <c r="H66" s="19">
        <f>H67+H68</f>
        <v>3189.42</v>
      </c>
      <c r="I66" s="50">
        <v>100.3</v>
      </c>
    </row>
    <row r="67" spans="1:9" ht="36" customHeight="1">
      <c r="A67" s="21" t="s">
        <v>73</v>
      </c>
      <c r="B67" s="18" t="s">
        <v>25</v>
      </c>
      <c r="C67" s="69" t="s">
        <v>136</v>
      </c>
      <c r="D67" s="69"/>
      <c r="E67" s="19"/>
      <c r="F67" s="70"/>
      <c r="G67" s="70"/>
      <c r="H67" s="19">
        <v>4.42</v>
      </c>
      <c r="I67" s="50"/>
    </row>
    <row r="68" spans="1:9" ht="12.75">
      <c r="A68" s="21" t="s">
        <v>74</v>
      </c>
      <c r="B68" s="18" t="s">
        <v>25</v>
      </c>
      <c r="C68" s="69" t="s">
        <v>137</v>
      </c>
      <c r="D68" s="69"/>
      <c r="E68" s="19"/>
      <c r="F68" s="70">
        <v>3180</v>
      </c>
      <c r="G68" s="70"/>
      <c r="H68" s="19">
        <v>3185</v>
      </c>
      <c r="I68" s="51">
        <v>100.16</v>
      </c>
    </row>
    <row r="69" spans="1:9" ht="22.5">
      <c r="A69" s="30" t="s">
        <v>171</v>
      </c>
      <c r="B69" s="18"/>
      <c r="C69" s="26"/>
      <c r="D69" s="26" t="s">
        <v>172</v>
      </c>
      <c r="E69" s="19"/>
      <c r="F69" s="19"/>
      <c r="G69" s="19">
        <f>G70+F71+G72+F73</f>
        <v>1975690</v>
      </c>
      <c r="H69" s="19">
        <f>H70+H71+H72+H73</f>
        <v>1989892.3199999998</v>
      </c>
      <c r="I69" s="50">
        <v>100.72</v>
      </c>
    </row>
    <row r="70" spans="1:9" ht="25.5" customHeight="1">
      <c r="A70" s="21" t="s">
        <v>138</v>
      </c>
      <c r="B70" s="18"/>
      <c r="C70" s="26"/>
      <c r="D70" s="26" t="s">
        <v>127</v>
      </c>
      <c r="E70" s="19"/>
      <c r="F70" s="19"/>
      <c r="G70" s="19">
        <v>490</v>
      </c>
      <c r="H70" s="19">
        <v>493.49</v>
      </c>
      <c r="I70" s="50">
        <v>100.71</v>
      </c>
    </row>
    <row r="71" spans="1:9" ht="48.75" customHeight="1">
      <c r="A71" s="21" t="s">
        <v>108</v>
      </c>
      <c r="B71" s="18" t="s">
        <v>25</v>
      </c>
      <c r="C71" s="69" t="s">
        <v>139</v>
      </c>
      <c r="D71" s="69"/>
      <c r="E71" s="19"/>
      <c r="F71" s="70">
        <v>658700</v>
      </c>
      <c r="G71" s="70"/>
      <c r="H71" s="19">
        <v>662818.43</v>
      </c>
      <c r="I71" s="50">
        <v>100.63</v>
      </c>
    </row>
    <row r="72" spans="1:9" ht="57" customHeight="1">
      <c r="A72" s="36" t="s">
        <v>191</v>
      </c>
      <c r="B72" s="18"/>
      <c r="C72" s="26"/>
      <c r="D72" s="26" t="s">
        <v>190</v>
      </c>
      <c r="E72" s="19"/>
      <c r="F72" s="19"/>
      <c r="G72" s="19">
        <v>92930</v>
      </c>
      <c r="H72" s="19">
        <v>92934.52</v>
      </c>
      <c r="I72" s="50">
        <v>100</v>
      </c>
    </row>
    <row r="73" spans="1:9" ht="46.5" customHeight="1">
      <c r="A73" s="21" t="s">
        <v>75</v>
      </c>
      <c r="B73" s="18" t="s">
        <v>25</v>
      </c>
      <c r="C73" s="69" t="s">
        <v>76</v>
      </c>
      <c r="D73" s="69"/>
      <c r="E73" s="19"/>
      <c r="F73" s="70">
        <v>1223570</v>
      </c>
      <c r="G73" s="70"/>
      <c r="H73" s="19">
        <v>1233645.88</v>
      </c>
      <c r="I73" s="50">
        <v>100.82</v>
      </c>
    </row>
    <row r="74" spans="1:9" ht="16.5" customHeight="1">
      <c r="A74" s="30" t="s">
        <v>173</v>
      </c>
      <c r="B74" s="18"/>
      <c r="C74" s="26"/>
      <c r="D74" s="26" t="s">
        <v>174</v>
      </c>
      <c r="E74" s="19"/>
      <c r="F74" s="19"/>
      <c r="G74" s="19">
        <f>F75</f>
        <v>122580</v>
      </c>
      <c r="H74" s="19">
        <f>H75</f>
        <v>122785.3</v>
      </c>
      <c r="I74" s="50">
        <v>100.17</v>
      </c>
    </row>
    <row r="75" spans="1:9" ht="17.25" customHeight="1">
      <c r="A75" s="21" t="s">
        <v>77</v>
      </c>
      <c r="B75" s="18" t="s">
        <v>25</v>
      </c>
      <c r="C75" s="69" t="s">
        <v>78</v>
      </c>
      <c r="D75" s="69"/>
      <c r="E75" s="19"/>
      <c r="F75" s="70">
        <v>122580</v>
      </c>
      <c r="G75" s="70"/>
      <c r="H75" s="19">
        <v>122785.3</v>
      </c>
      <c r="I75" s="50">
        <v>100.17</v>
      </c>
    </row>
    <row r="76" spans="1:9" ht="22.5" customHeight="1">
      <c r="A76" s="30" t="s">
        <v>175</v>
      </c>
      <c r="B76" s="18"/>
      <c r="C76" s="26"/>
      <c r="D76" s="26" t="s">
        <v>176</v>
      </c>
      <c r="E76" s="19"/>
      <c r="F76" s="19"/>
      <c r="G76" s="19">
        <f>F77+G78</f>
        <v>995100</v>
      </c>
      <c r="H76" s="19">
        <f>H77+H78</f>
        <v>1005612.49</v>
      </c>
      <c r="I76" s="50">
        <v>101.06</v>
      </c>
    </row>
    <row r="77" spans="1:9" ht="24" customHeight="1">
      <c r="A77" s="21" t="s">
        <v>140</v>
      </c>
      <c r="B77" s="18" t="s">
        <v>25</v>
      </c>
      <c r="C77" s="69" t="s">
        <v>128</v>
      </c>
      <c r="D77" s="69"/>
      <c r="E77" s="19"/>
      <c r="F77" s="70">
        <v>825400</v>
      </c>
      <c r="G77" s="70"/>
      <c r="H77" s="19">
        <v>826627.43</v>
      </c>
      <c r="I77" s="50">
        <v>100.15</v>
      </c>
    </row>
    <row r="78" spans="1:9" ht="16.5" customHeight="1">
      <c r="A78" s="21" t="s">
        <v>141</v>
      </c>
      <c r="B78" s="18"/>
      <c r="C78" s="26"/>
      <c r="D78" s="26" t="s">
        <v>129</v>
      </c>
      <c r="E78" s="19"/>
      <c r="F78" s="19"/>
      <c r="G78" s="19">
        <v>169700</v>
      </c>
      <c r="H78" s="19">
        <v>178985.06</v>
      </c>
      <c r="I78" s="50">
        <v>105.47</v>
      </c>
    </row>
    <row r="79" spans="1:9" ht="24" customHeight="1" hidden="1">
      <c r="A79" s="21"/>
      <c r="B79" s="18"/>
      <c r="C79" s="26"/>
      <c r="D79" s="26"/>
      <c r="E79" s="19"/>
      <c r="F79" s="19"/>
      <c r="G79" s="19"/>
      <c r="H79" s="19"/>
      <c r="I79" s="50"/>
    </row>
    <row r="80" spans="1:9" ht="18.75" customHeight="1">
      <c r="A80" s="30" t="s">
        <v>177</v>
      </c>
      <c r="B80" s="18"/>
      <c r="C80" s="26"/>
      <c r="D80" s="26" t="s">
        <v>178</v>
      </c>
      <c r="E80" s="19"/>
      <c r="F80" s="19"/>
      <c r="G80" s="19">
        <f>G81+F82+F83+G86</f>
        <v>1303660</v>
      </c>
      <c r="H80" s="19">
        <f>H81+H82+H83+H86</f>
        <v>1303673.97</v>
      </c>
      <c r="I80" s="50">
        <v>100</v>
      </c>
    </row>
    <row r="81" spans="1:9" ht="23.25" customHeight="1">
      <c r="A81" s="21" t="s">
        <v>142</v>
      </c>
      <c r="B81" s="18"/>
      <c r="C81" s="26"/>
      <c r="D81" s="26" t="s">
        <v>130</v>
      </c>
      <c r="E81" s="19"/>
      <c r="F81" s="19"/>
      <c r="G81" s="19">
        <v>149110</v>
      </c>
      <c r="H81" s="19">
        <v>149119.34</v>
      </c>
      <c r="I81" s="50">
        <v>100</v>
      </c>
    </row>
    <row r="82" spans="1:9" ht="67.5">
      <c r="A82" s="28" t="s">
        <v>143</v>
      </c>
      <c r="B82" s="18" t="s">
        <v>25</v>
      </c>
      <c r="C82" s="69" t="s">
        <v>131</v>
      </c>
      <c r="D82" s="69"/>
      <c r="E82" s="19"/>
      <c r="F82" s="70">
        <v>767920</v>
      </c>
      <c r="G82" s="70"/>
      <c r="H82" s="19">
        <v>767923.73</v>
      </c>
      <c r="I82" s="50">
        <v>100</v>
      </c>
    </row>
    <row r="83" spans="1:9" ht="32.25" customHeight="1">
      <c r="A83" s="21" t="s">
        <v>79</v>
      </c>
      <c r="B83" s="18" t="s">
        <v>25</v>
      </c>
      <c r="C83" s="69" t="s">
        <v>132</v>
      </c>
      <c r="D83" s="69"/>
      <c r="E83" s="19"/>
      <c r="F83" s="70">
        <v>333890</v>
      </c>
      <c r="G83" s="70"/>
      <c r="H83" s="19">
        <v>333890.38</v>
      </c>
      <c r="I83" s="50">
        <v>100</v>
      </c>
    </row>
    <row r="84" spans="1:9" ht="23.25" customHeight="1" hidden="1">
      <c r="A84" s="21"/>
      <c r="B84" s="18"/>
      <c r="C84" s="26"/>
      <c r="D84" s="26"/>
      <c r="E84" s="19"/>
      <c r="F84" s="19"/>
      <c r="G84" s="19"/>
      <c r="H84" s="19"/>
      <c r="I84" s="50"/>
    </row>
    <row r="85" spans="1:9" ht="23.25" customHeight="1" hidden="1">
      <c r="A85" s="21"/>
      <c r="B85" s="18"/>
      <c r="C85" s="26"/>
      <c r="D85" s="26"/>
      <c r="E85" s="19"/>
      <c r="F85" s="19"/>
      <c r="G85" s="19"/>
      <c r="H85" s="19"/>
      <c r="I85" s="50"/>
    </row>
    <row r="86" spans="1:9" ht="45" customHeight="1">
      <c r="A86" s="21" t="s">
        <v>212</v>
      </c>
      <c r="B86" s="18"/>
      <c r="C86" s="26"/>
      <c r="D86" s="26" t="s">
        <v>211</v>
      </c>
      <c r="E86" s="19"/>
      <c r="F86" s="19"/>
      <c r="G86" s="19">
        <v>52740</v>
      </c>
      <c r="H86" s="19">
        <v>52740.52</v>
      </c>
      <c r="I86" s="50">
        <v>100</v>
      </c>
    </row>
    <row r="87" spans="1:9" ht="18.75" customHeight="1">
      <c r="A87" s="30" t="s">
        <v>179</v>
      </c>
      <c r="B87" s="18"/>
      <c r="C87" s="26"/>
      <c r="D87" s="26" t="s">
        <v>180</v>
      </c>
      <c r="E87" s="19"/>
      <c r="F87" s="19"/>
      <c r="G87" s="19">
        <f>G88+F90+G97+G98+F99</f>
        <v>667710</v>
      </c>
      <c r="H87" s="19">
        <f>H88+H90+H97+H98+H99</f>
        <v>671249.26</v>
      </c>
      <c r="I87" s="50">
        <v>100.53</v>
      </c>
    </row>
    <row r="88" spans="1:9" ht="43.5" customHeight="1">
      <c r="A88" s="21" t="s">
        <v>144</v>
      </c>
      <c r="B88" s="18"/>
      <c r="C88" s="26"/>
      <c r="D88" s="26" t="s">
        <v>145</v>
      </c>
      <c r="E88" s="19"/>
      <c r="F88" s="19"/>
      <c r="G88" s="19">
        <v>56420</v>
      </c>
      <c r="H88" s="19">
        <v>56421.57</v>
      </c>
      <c r="I88" s="50">
        <v>100</v>
      </c>
    </row>
    <row r="89" spans="1:9" ht="22.5" customHeight="1" hidden="1">
      <c r="A89" s="21"/>
      <c r="B89" s="18"/>
      <c r="C89" s="26"/>
      <c r="D89" s="26"/>
      <c r="E89" s="19"/>
      <c r="F89" s="19"/>
      <c r="G89" s="19"/>
      <c r="H89" s="19"/>
      <c r="I89" s="50"/>
    </row>
    <row r="90" spans="1:9" ht="25.5" customHeight="1">
      <c r="A90" s="21" t="s">
        <v>146</v>
      </c>
      <c r="B90" s="18" t="s">
        <v>25</v>
      </c>
      <c r="C90" s="69" t="s">
        <v>82</v>
      </c>
      <c r="D90" s="69"/>
      <c r="E90" s="19"/>
      <c r="F90" s="70">
        <v>145200</v>
      </c>
      <c r="G90" s="70"/>
      <c r="H90" s="19">
        <v>145200</v>
      </c>
      <c r="I90" s="50">
        <v>100</v>
      </c>
    </row>
    <row r="91" spans="1:9" ht="0.75" customHeight="1" hidden="1">
      <c r="A91" s="21" t="s">
        <v>80</v>
      </c>
      <c r="B91" s="18" t="s">
        <v>25</v>
      </c>
      <c r="C91" s="69"/>
      <c r="D91" s="69"/>
      <c r="E91" s="19"/>
      <c r="F91" s="70"/>
      <c r="G91" s="70"/>
      <c r="H91" s="19"/>
      <c r="I91" s="50"/>
    </row>
    <row r="92" spans="1:9" ht="22.5" hidden="1">
      <c r="A92" s="21" t="s">
        <v>80</v>
      </c>
      <c r="B92" s="18" t="s">
        <v>25</v>
      </c>
      <c r="C92" s="69" t="s">
        <v>81</v>
      </c>
      <c r="D92" s="69"/>
      <c r="E92" s="19"/>
      <c r="F92" s="70"/>
      <c r="G92" s="70"/>
      <c r="H92" s="19"/>
      <c r="I92" s="50"/>
    </row>
    <row r="93" spans="1:9" ht="22.5" hidden="1">
      <c r="A93" s="21" t="s">
        <v>80</v>
      </c>
      <c r="B93" s="18" t="s">
        <v>25</v>
      </c>
      <c r="C93" s="69" t="s">
        <v>82</v>
      </c>
      <c r="D93" s="69"/>
      <c r="E93" s="19"/>
      <c r="F93" s="70"/>
      <c r="G93" s="70"/>
      <c r="H93" s="19"/>
      <c r="I93" s="50"/>
    </row>
    <row r="94" spans="1:9" ht="12.75" hidden="1">
      <c r="A94" s="21"/>
      <c r="B94" s="18" t="s">
        <v>25</v>
      </c>
      <c r="C94" s="69"/>
      <c r="D94" s="69"/>
      <c r="E94" s="19"/>
      <c r="F94" s="70"/>
      <c r="G94" s="70"/>
      <c r="H94" s="19"/>
      <c r="I94" s="50"/>
    </row>
    <row r="95" spans="1:9" ht="12.75" hidden="1">
      <c r="A95" s="21"/>
      <c r="B95" s="18"/>
      <c r="C95" s="26"/>
      <c r="D95" s="26"/>
      <c r="E95" s="19"/>
      <c r="F95" s="19"/>
      <c r="G95" s="19"/>
      <c r="H95" s="19"/>
      <c r="I95" s="50"/>
    </row>
    <row r="96" spans="1:9" ht="12.75" hidden="1">
      <c r="A96" s="21"/>
      <c r="B96" s="18"/>
      <c r="C96" s="26"/>
      <c r="D96" s="26"/>
      <c r="E96" s="19"/>
      <c r="F96" s="19"/>
      <c r="G96" s="19"/>
      <c r="H96" s="19"/>
      <c r="I96" s="50"/>
    </row>
    <row r="97" spans="1:9" ht="24" customHeight="1">
      <c r="A97" s="21" t="s">
        <v>192</v>
      </c>
      <c r="B97" s="18"/>
      <c r="C97" s="26"/>
      <c r="D97" s="26" t="s">
        <v>193</v>
      </c>
      <c r="E97" s="19"/>
      <c r="F97" s="19"/>
      <c r="G97" s="19"/>
      <c r="H97" s="19">
        <v>2500</v>
      </c>
      <c r="I97" s="50"/>
    </row>
    <row r="98" spans="1:9" ht="33.75">
      <c r="A98" s="21" t="s">
        <v>148</v>
      </c>
      <c r="B98" s="18"/>
      <c r="C98" s="26"/>
      <c r="D98" s="26" t="s">
        <v>147</v>
      </c>
      <c r="E98" s="19"/>
      <c r="F98" s="19"/>
      <c r="G98" s="19">
        <v>98620</v>
      </c>
      <c r="H98" s="19">
        <v>98618.39</v>
      </c>
      <c r="I98" s="50">
        <v>100</v>
      </c>
    </row>
    <row r="99" spans="1:9" ht="34.5" customHeight="1">
      <c r="A99" s="21" t="s">
        <v>83</v>
      </c>
      <c r="B99" s="18" t="s">
        <v>25</v>
      </c>
      <c r="C99" s="69" t="s">
        <v>84</v>
      </c>
      <c r="D99" s="69"/>
      <c r="E99" s="19"/>
      <c r="F99" s="70">
        <v>367470</v>
      </c>
      <c r="G99" s="70"/>
      <c r="H99" s="19">
        <v>368509.3</v>
      </c>
      <c r="I99" s="50">
        <v>100.28</v>
      </c>
    </row>
    <row r="100" spans="1:9" ht="33.75" hidden="1">
      <c r="A100" s="21" t="s">
        <v>83</v>
      </c>
      <c r="B100" s="18" t="s">
        <v>25</v>
      </c>
      <c r="C100" s="69" t="s">
        <v>84</v>
      </c>
      <c r="D100" s="69"/>
      <c r="E100" s="19"/>
      <c r="F100" s="70"/>
      <c r="G100" s="70"/>
      <c r="H100" s="19"/>
      <c r="I100" s="50"/>
    </row>
    <row r="101" spans="1:9" ht="33.75" hidden="1">
      <c r="A101" s="21" t="s">
        <v>83</v>
      </c>
      <c r="B101" s="18" t="s">
        <v>25</v>
      </c>
      <c r="C101" s="69" t="s">
        <v>85</v>
      </c>
      <c r="D101" s="69"/>
      <c r="E101" s="19"/>
      <c r="F101" s="70"/>
      <c r="G101" s="70"/>
      <c r="H101" s="19"/>
      <c r="I101" s="50"/>
    </row>
    <row r="102" spans="1:9" ht="33.75" hidden="1">
      <c r="A102" s="21" t="s">
        <v>83</v>
      </c>
      <c r="B102" s="18" t="s">
        <v>25</v>
      </c>
      <c r="C102" s="69" t="s">
        <v>86</v>
      </c>
      <c r="D102" s="69"/>
      <c r="E102" s="19"/>
      <c r="F102" s="70"/>
      <c r="G102" s="70"/>
      <c r="H102" s="19"/>
      <c r="I102" s="50"/>
    </row>
    <row r="103" spans="1:9" ht="33.75" hidden="1">
      <c r="A103" s="21" t="s">
        <v>83</v>
      </c>
      <c r="B103" s="18" t="s">
        <v>25</v>
      </c>
      <c r="C103" s="69" t="s">
        <v>87</v>
      </c>
      <c r="D103" s="69"/>
      <c r="E103" s="19"/>
      <c r="F103" s="70"/>
      <c r="G103" s="70"/>
      <c r="H103" s="19"/>
      <c r="I103" s="50"/>
    </row>
    <row r="104" spans="1:9" ht="33.75" hidden="1">
      <c r="A104" s="21" t="s">
        <v>83</v>
      </c>
      <c r="B104" s="18" t="s">
        <v>25</v>
      </c>
      <c r="C104" s="69" t="s">
        <v>88</v>
      </c>
      <c r="D104" s="69"/>
      <c r="E104" s="19"/>
      <c r="F104" s="70"/>
      <c r="G104" s="70"/>
      <c r="H104" s="19"/>
      <c r="I104" s="50"/>
    </row>
    <row r="105" spans="1:9" ht="33.75" hidden="1">
      <c r="A105" s="21" t="s">
        <v>83</v>
      </c>
      <c r="B105" s="18" t="s">
        <v>25</v>
      </c>
      <c r="C105" s="69" t="s">
        <v>89</v>
      </c>
      <c r="D105" s="69"/>
      <c r="E105" s="19"/>
      <c r="F105" s="70"/>
      <c r="G105" s="70"/>
      <c r="H105" s="19"/>
      <c r="I105" s="50"/>
    </row>
    <row r="106" spans="1:9" ht="33.75" hidden="1">
      <c r="A106" s="21" t="s">
        <v>83</v>
      </c>
      <c r="B106" s="18" t="s">
        <v>25</v>
      </c>
      <c r="C106" s="69" t="s">
        <v>90</v>
      </c>
      <c r="D106" s="69"/>
      <c r="E106" s="19"/>
      <c r="F106" s="70"/>
      <c r="G106" s="70"/>
      <c r="H106" s="19"/>
      <c r="I106" s="50"/>
    </row>
    <row r="107" spans="1:9" ht="33.75" hidden="1">
      <c r="A107" s="21" t="s">
        <v>83</v>
      </c>
      <c r="B107" s="18" t="s">
        <v>25</v>
      </c>
      <c r="C107" s="69" t="s">
        <v>91</v>
      </c>
      <c r="D107" s="69"/>
      <c r="E107" s="19"/>
      <c r="F107" s="70"/>
      <c r="G107" s="70"/>
      <c r="H107" s="19"/>
      <c r="I107" s="50"/>
    </row>
    <row r="108" spans="1:9" ht="15.75" customHeight="1">
      <c r="A108" s="30" t="s">
        <v>181</v>
      </c>
      <c r="B108" s="18"/>
      <c r="C108" s="26"/>
      <c r="D108" s="26" t="s">
        <v>182</v>
      </c>
      <c r="E108" s="19"/>
      <c r="F108" s="19"/>
      <c r="G108" s="19">
        <f>F112</f>
        <v>122520</v>
      </c>
      <c r="H108" s="19">
        <f>H112</f>
        <v>122521.96</v>
      </c>
      <c r="I108" s="50">
        <v>100</v>
      </c>
    </row>
    <row r="109" spans="1:9" ht="21.75" customHeight="1" hidden="1">
      <c r="A109" s="21"/>
      <c r="B109" s="18" t="s">
        <v>25</v>
      </c>
      <c r="C109" s="69"/>
      <c r="D109" s="69"/>
      <c r="E109" s="19"/>
      <c r="F109" s="70"/>
      <c r="G109" s="70"/>
      <c r="H109" s="19"/>
      <c r="I109" s="50"/>
    </row>
    <row r="110" spans="1:9" ht="22.5" hidden="1">
      <c r="A110" s="21" t="s">
        <v>92</v>
      </c>
      <c r="B110" s="18" t="s">
        <v>25</v>
      </c>
      <c r="C110" s="69" t="s">
        <v>93</v>
      </c>
      <c r="D110" s="69"/>
      <c r="E110" s="19"/>
      <c r="F110" s="70"/>
      <c r="G110" s="70"/>
      <c r="H110" s="19"/>
      <c r="I110" s="50"/>
    </row>
    <row r="111" spans="1:9" ht="22.5" hidden="1">
      <c r="A111" s="21" t="s">
        <v>92</v>
      </c>
      <c r="B111" s="18" t="s">
        <v>25</v>
      </c>
      <c r="C111" s="69" t="s">
        <v>94</v>
      </c>
      <c r="D111" s="69"/>
      <c r="E111" s="19"/>
      <c r="F111" s="70"/>
      <c r="G111" s="70"/>
      <c r="H111" s="19"/>
      <c r="I111" s="50"/>
    </row>
    <row r="112" spans="1:9" ht="15.75" customHeight="1" thickBot="1">
      <c r="A112" s="21" t="s">
        <v>95</v>
      </c>
      <c r="B112" s="18" t="s">
        <v>25</v>
      </c>
      <c r="C112" s="69" t="s">
        <v>96</v>
      </c>
      <c r="D112" s="69"/>
      <c r="E112" s="34"/>
      <c r="F112" s="70">
        <v>122520</v>
      </c>
      <c r="G112" s="70"/>
      <c r="H112" s="19">
        <v>122521.96</v>
      </c>
      <c r="I112" s="50">
        <v>100</v>
      </c>
    </row>
    <row r="113" spans="1:9" ht="0.75" customHeight="1">
      <c r="A113" s="21" t="s">
        <v>25</v>
      </c>
      <c r="B113" s="18" t="s">
        <v>25</v>
      </c>
      <c r="C113" s="69" t="s">
        <v>97</v>
      </c>
      <c r="D113" s="69"/>
      <c r="E113" s="33"/>
      <c r="F113" s="70"/>
      <c r="G113" s="70"/>
      <c r="H113" s="19"/>
      <c r="I113" s="50"/>
    </row>
    <row r="114" spans="1:9" ht="12.75" hidden="1">
      <c r="A114" s="21" t="s">
        <v>25</v>
      </c>
      <c r="B114" s="18" t="s">
        <v>25</v>
      </c>
      <c r="C114" s="69" t="s">
        <v>98</v>
      </c>
      <c r="D114" s="69"/>
      <c r="E114" s="19"/>
      <c r="F114" s="70"/>
      <c r="G114" s="70"/>
      <c r="H114" s="19"/>
      <c r="I114" s="50"/>
    </row>
    <row r="115" spans="1:9" ht="12.75" hidden="1">
      <c r="A115" s="21" t="s">
        <v>25</v>
      </c>
      <c r="B115" s="18" t="s">
        <v>25</v>
      </c>
      <c r="C115" s="69" t="s">
        <v>99</v>
      </c>
      <c r="D115" s="69"/>
      <c r="E115" s="19"/>
      <c r="F115" s="70"/>
      <c r="G115" s="70"/>
      <c r="H115" s="19"/>
      <c r="I115" s="50"/>
    </row>
    <row r="116" spans="1:9" ht="12.75" hidden="1">
      <c r="A116" s="21" t="s">
        <v>25</v>
      </c>
      <c r="B116" s="18" t="s">
        <v>25</v>
      </c>
      <c r="C116" s="69" t="s">
        <v>100</v>
      </c>
      <c r="D116" s="69"/>
      <c r="E116" s="19"/>
      <c r="F116" s="70"/>
      <c r="G116" s="70"/>
      <c r="H116" s="19"/>
      <c r="I116" s="50"/>
    </row>
    <row r="117" spans="1:9" ht="12.75" hidden="1">
      <c r="A117" s="21" t="s">
        <v>25</v>
      </c>
      <c r="B117" s="18" t="s">
        <v>25</v>
      </c>
      <c r="C117" s="69" t="s">
        <v>101</v>
      </c>
      <c r="D117" s="69"/>
      <c r="E117" s="19"/>
      <c r="F117" s="70"/>
      <c r="G117" s="70"/>
      <c r="H117" s="19"/>
      <c r="I117" s="50"/>
    </row>
    <row r="118" spans="1:9" ht="12.75" hidden="1">
      <c r="A118" s="21" t="s">
        <v>25</v>
      </c>
      <c r="B118" s="18" t="s">
        <v>25</v>
      </c>
      <c r="C118" s="69" t="s">
        <v>102</v>
      </c>
      <c r="D118" s="69"/>
      <c r="E118" s="19"/>
      <c r="F118" s="70"/>
      <c r="G118" s="70"/>
      <c r="H118" s="19"/>
      <c r="I118" s="50"/>
    </row>
    <row r="119" spans="1:9" ht="12.75" hidden="1">
      <c r="A119" s="21" t="s">
        <v>25</v>
      </c>
      <c r="B119" s="18" t="s">
        <v>25</v>
      </c>
      <c r="C119" s="69" t="s">
        <v>103</v>
      </c>
      <c r="D119" s="69"/>
      <c r="E119" s="19"/>
      <c r="F119" s="70"/>
      <c r="G119" s="70"/>
      <c r="H119" s="19"/>
      <c r="I119" s="50"/>
    </row>
    <row r="120" spans="1:9" ht="12.75" hidden="1">
      <c r="A120" s="21" t="s">
        <v>25</v>
      </c>
      <c r="B120" s="18" t="s">
        <v>25</v>
      </c>
      <c r="C120" s="69" t="s">
        <v>104</v>
      </c>
      <c r="D120" s="69"/>
      <c r="E120" s="19"/>
      <c r="F120" s="70"/>
      <c r="G120" s="70"/>
      <c r="H120" s="19"/>
      <c r="I120" s="50"/>
    </row>
    <row r="121" spans="1:9" ht="12.75" hidden="1">
      <c r="A121" s="21" t="s">
        <v>25</v>
      </c>
      <c r="B121" s="18" t="s">
        <v>25</v>
      </c>
      <c r="C121" s="69" t="s">
        <v>105</v>
      </c>
      <c r="D121" s="69"/>
      <c r="E121" s="19"/>
      <c r="F121" s="70"/>
      <c r="G121" s="70"/>
      <c r="H121" s="19"/>
      <c r="I121" s="50"/>
    </row>
    <row r="122" spans="1:9" ht="12.75" hidden="1">
      <c r="A122" s="21" t="s">
        <v>25</v>
      </c>
      <c r="B122" s="18" t="s">
        <v>25</v>
      </c>
      <c r="C122" s="69" t="s">
        <v>106</v>
      </c>
      <c r="D122" s="69"/>
      <c r="E122" s="19"/>
      <c r="F122" s="70"/>
      <c r="G122" s="70"/>
      <c r="H122" s="19"/>
      <c r="I122" s="50"/>
    </row>
    <row r="123" spans="1:9" ht="12.75">
      <c r="A123" s="30" t="s">
        <v>150</v>
      </c>
      <c r="B123" s="18"/>
      <c r="C123" s="26"/>
      <c r="D123" s="26" t="s">
        <v>153</v>
      </c>
      <c r="E123" s="19"/>
      <c r="F123" s="19"/>
      <c r="G123" s="19">
        <f>G124+G275+G280+G283</f>
        <v>325965194.99999994</v>
      </c>
      <c r="H123" s="19">
        <f>H124+H275+H280+H283</f>
        <v>322828092.29999995</v>
      </c>
      <c r="I123" s="50">
        <v>99.04</v>
      </c>
    </row>
    <row r="124" spans="1:9" ht="12.75">
      <c r="A124" s="30" t="s">
        <v>151</v>
      </c>
      <c r="B124" s="18"/>
      <c r="C124" s="26"/>
      <c r="D124" s="26" t="s">
        <v>154</v>
      </c>
      <c r="E124" s="19"/>
      <c r="F124" s="19"/>
      <c r="G124" s="19">
        <f>G125+G128+F174+G270</f>
        <v>326625981.78</v>
      </c>
      <c r="H124" s="19">
        <f>H125+H128+H174+H270</f>
        <v>323488833.86</v>
      </c>
      <c r="I124" s="50">
        <v>99.04</v>
      </c>
    </row>
    <row r="125" spans="1:9" ht="22.5">
      <c r="A125" s="30" t="s">
        <v>183</v>
      </c>
      <c r="B125" s="18"/>
      <c r="C125" s="26"/>
      <c r="D125" s="26" t="s">
        <v>184</v>
      </c>
      <c r="E125" s="19"/>
      <c r="F125" s="19"/>
      <c r="G125" s="19">
        <f>F126+F127</f>
        <v>84988300</v>
      </c>
      <c r="H125" s="19">
        <f>H126+H127</f>
        <v>84988300</v>
      </c>
      <c r="I125" s="50">
        <v>100</v>
      </c>
    </row>
    <row r="126" spans="1:9" ht="35.25" customHeight="1">
      <c r="A126" s="21" t="s">
        <v>218</v>
      </c>
      <c r="B126" s="18" t="s">
        <v>25</v>
      </c>
      <c r="C126" s="69" t="s">
        <v>217</v>
      </c>
      <c r="D126" s="69"/>
      <c r="E126" s="19"/>
      <c r="F126" s="70">
        <v>47520800</v>
      </c>
      <c r="G126" s="70"/>
      <c r="H126" s="19">
        <v>47520800</v>
      </c>
      <c r="I126" s="50">
        <f>H126*100/F126</f>
        <v>100</v>
      </c>
    </row>
    <row r="127" spans="1:9" ht="22.5">
      <c r="A127" s="21" t="s">
        <v>219</v>
      </c>
      <c r="B127" s="18" t="s">
        <v>25</v>
      </c>
      <c r="C127" s="69" t="s">
        <v>107</v>
      </c>
      <c r="D127" s="69"/>
      <c r="E127" s="19"/>
      <c r="F127" s="70">
        <v>37467500</v>
      </c>
      <c r="G127" s="70"/>
      <c r="H127" s="19">
        <v>37467500</v>
      </c>
      <c r="I127" s="51">
        <v>100</v>
      </c>
    </row>
    <row r="128" spans="1:9" ht="22.5">
      <c r="A128" s="30" t="s">
        <v>185</v>
      </c>
      <c r="B128" s="18"/>
      <c r="C128" s="26"/>
      <c r="D128" s="26" t="s">
        <v>186</v>
      </c>
      <c r="E128" s="19"/>
      <c r="F128" s="19"/>
      <c r="G128" s="19">
        <f>F129+G133+G138</f>
        <v>70531130</v>
      </c>
      <c r="H128" s="19">
        <f>H129+H133+H140</f>
        <v>69254969.75999999</v>
      </c>
      <c r="I128" s="50">
        <v>98.19</v>
      </c>
    </row>
    <row r="129" spans="1:9" ht="33.75">
      <c r="A129" s="21" t="s">
        <v>220</v>
      </c>
      <c r="B129" s="18" t="s">
        <v>25</v>
      </c>
      <c r="C129" s="69" t="s">
        <v>221</v>
      </c>
      <c r="D129" s="69"/>
      <c r="E129" s="19"/>
      <c r="F129" s="70">
        <f>F130+F131</f>
        <v>18657000</v>
      </c>
      <c r="G129" s="70"/>
      <c r="H129" s="19">
        <f>H130+H131</f>
        <v>18657000</v>
      </c>
      <c r="I129" s="50">
        <v>100</v>
      </c>
    </row>
    <row r="130" spans="1:9" ht="78.75">
      <c r="A130" s="57" t="s">
        <v>222</v>
      </c>
      <c r="B130" s="18" t="s">
        <v>25</v>
      </c>
      <c r="C130" s="69" t="s">
        <v>109</v>
      </c>
      <c r="D130" s="69"/>
      <c r="E130" s="19"/>
      <c r="F130" s="70">
        <v>13192000</v>
      </c>
      <c r="G130" s="70"/>
      <c r="H130" s="19">
        <v>13192000</v>
      </c>
      <c r="I130" s="50">
        <v>100</v>
      </c>
    </row>
    <row r="131" spans="1:9" ht="90">
      <c r="A131" s="57" t="s">
        <v>223</v>
      </c>
      <c r="B131" s="18" t="s">
        <v>25</v>
      </c>
      <c r="C131" s="69" t="s">
        <v>110</v>
      </c>
      <c r="D131" s="69"/>
      <c r="E131" s="19"/>
      <c r="F131" s="70">
        <v>5465000</v>
      </c>
      <c r="G131" s="70"/>
      <c r="H131" s="19">
        <v>5465000</v>
      </c>
      <c r="I131" s="50">
        <v>100</v>
      </c>
    </row>
    <row r="132" spans="1:9" ht="12.75" hidden="1">
      <c r="A132" s="21"/>
      <c r="B132" s="18"/>
      <c r="C132" s="26"/>
      <c r="D132" s="26"/>
      <c r="E132" s="19"/>
      <c r="F132" s="19"/>
      <c r="G132" s="19"/>
      <c r="H132" s="19"/>
      <c r="I132" s="50"/>
    </row>
    <row r="133" spans="1:9" ht="56.25">
      <c r="A133" s="58" t="s">
        <v>224</v>
      </c>
      <c r="B133" s="18"/>
      <c r="C133" s="26"/>
      <c r="D133" s="26" t="s">
        <v>101</v>
      </c>
      <c r="E133" s="19"/>
      <c r="F133" s="19"/>
      <c r="G133" s="19">
        <v>50000</v>
      </c>
      <c r="H133" s="19">
        <v>50000</v>
      </c>
      <c r="I133" s="50">
        <v>100</v>
      </c>
    </row>
    <row r="134" spans="1:9" ht="12.75" hidden="1">
      <c r="A134" s="21"/>
      <c r="B134" s="18"/>
      <c r="C134" s="26"/>
      <c r="D134" s="26"/>
      <c r="E134" s="19"/>
      <c r="F134" s="19"/>
      <c r="G134" s="19"/>
      <c r="H134" s="19"/>
      <c r="I134" s="50"/>
    </row>
    <row r="135" spans="1:9" ht="67.5" customHeight="1" hidden="1">
      <c r="A135" s="36"/>
      <c r="B135" s="18" t="s">
        <v>25</v>
      </c>
      <c r="C135" s="69"/>
      <c r="D135" s="69"/>
      <c r="E135" s="19"/>
      <c r="F135" s="70"/>
      <c r="G135" s="70"/>
      <c r="H135" s="19"/>
      <c r="I135" s="50"/>
    </row>
    <row r="136" spans="1:9" ht="0.75" customHeight="1">
      <c r="A136" s="21"/>
      <c r="B136" s="18" t="s">
        <v>25</v>
      </c>
      <c r="C136" s="69"/>
      <c r="D136" s="69"/>
      <c r="E136" s="19"/>
      <c r="F136" s="70"/>
      <c r="G136" s="70"/>
      <c r="H136" s="19"/>
      <c r="I136" s="50"/>
    </row>
    <row r="137" spans="1:9" ht="44.25" customHeight="1" hidden="1">
      <c r="A137" s="21"/>
      <c r="B137" s="18"/>
      <c r="C137" s="26"/>
      <c r="D137" s="26"/>
      <c r="E137" s="19"/>
      <c r="F137" s="19"/>
      <c r="G137" s="19"/>
      <c r="H137" s="19"/>
      <c r="I137" s="50"/>
    </row>
    <row r="138" spans="1:9" ht="21.75" customHeight="1">
      <c r="A138" s="30" t="s">
        <v>155</v>
      </c>
      <c r="B138" s="18"/>
      <c r="C138" s="26"/>
      <c r="D138" s="26" t="s">
        <v>156</v>
      </c>
      <c r="E138" s="19"/>
      <c r="F138" s="19"/>
      <c r="G138" s="19">
        <f>G140</f>
        <v>51824130</v>
      </c>
      <c r="H138" s="19">
        <f>H140</f>
        <v>50547969.76</v>
      </c>
      <c r="I138" s="50">
        <v>97.54</v>
      </c>
    </row>
    <row r="139" spans="1:9" ht="12.75" hidden="1">
      <c r="A139" s="21"/>
      <c r="B139" s="18" t="s">
        <v>25</v>
      </c>
      <c r="C139" s="69"/>
      <c r="D139" s="69"/>
      <c r="E139" s="19"/>
      <c r="F139" s="70"/>
      <c r="G139" s="70"/>
      <c r="H139" s="19"/>
      <c r="I139" s="50"/>
    </row>
    <row r="140" spans="1:9" ht="12.75">
      <c r="A140" s="21" t="s">
        <v>226</v>
      </c>
      <c r="B140" s="18"/>
      <c r="C140" s="26"/>
      <c r="D140" s="26" t="s">
        <v>225</v>
      </c>
      <c r="E140" s="19"/>
      <c r="F140" s="19"/>
      <c r="G140" s="19">
        <f>F141+F142+F146+F147+F148+F149+G150+G151+F152+G153+G155+G156+G157+G158+F159+G160+G163+F164+F166+F167+F168+F170+G171+F172</f>
        <v>51824130</v>
      </c>
      <c r="H140" s="19">
        <f>H141+H142+H146+H147+H148+H149+H150+H151+H152+H153+H155+H156+H157+H158+H159+H160+H163+H164+H166+H167+H168+H170+H171+H172</f>
        <v>50547969.76</v>
      </c>
      <c r="I140" s="50">
        <v>97.54</v>
      </c>
    </row>
    <row r="141" spans="1:9" ht="69" customHeight="1">
      <c r="A141" s="37" t="s">
        <v>228</v>
      </c>
      <c r="B141" s="18" t="s">
        <v>25</v>
      </c>
      <c r="C141" s="69" t="s">
        <v>227</v>
      </c>
      <c r="D141" s="69"/>
      <c r="E141" s="19"/>
      <c r="F141" s="70">
        <v>6499000</v>
      </c>
      <c r="G141" s="70"/>
      <c r="H141" s="19">
        <v>6499000</v>
      </c>
      <c r="I141" s="50">
        <v>100</v>
      </c>
    </row>
    <row r="142" spans="1:9" ht="67.5">
      <c r="A142" s="59" t="s">
        <v>230</v>
      </c>
      <c r="B142" s="18" t="s">
        <v>25</v>
      </c>
      <c r="C142" s="69" t="s">
        <v>229</v>
      </c>
      <c r="D142" s="69"/>
      <c r="E142" s="19"/>
      <c r="F142" s="70">
        <v>406000</v>
      </c>
      <c r="G142" s="70"/>
      <c r="H142" s="19">
        <v>406000</v>
      </c>
      <c r="I142" s="50">
        <v>100</v>
      </c>
    </row>
    <row r="143" spans="1:9" ht="0.75" customHeight="1">
      <c r="A143" s="21"/>
      <c r="B143" s="18" t="s">
        <v>25</v>
      </c>
      <c r="C143" s="69"/>
      <c r="D143" s="69"/>
      <c r="E143" s="19"/>
      <c r="F143" s="70"/>
      <c r="G143" s="70"/>
      <c r="H143" s="19"/>
      <c r="I143" s="50"/>
    </row>
    <row r="144" spans="1:9" ht="35.25" customHeight="1" hidden="1">
      <c r="A144" s="21"/>
      <c r="B144" s="18"/>
      <c r="C144" s="26"/>
      <c r="D144" s="26"/>
      <c r="E144" s="19"/>
      <c r="F144" s="19"/>
      <c r="G144" s="19"/>
      <c r="H144" s="19"/>
      <c r="I144" s="50"/>
    </row>
    <row r="145" spans="1:9" ht="47.25" customHeight="1" hidden="1">
      <c r="A145" s="21"/>
      <c r="B145" s="18"/>
      <c r="C145" s="26"/>
      <c r="D145" s="26"/>
      <c r="E145" s="19"/>
      <c r="F145" s="19"/>
      <c r="G145" s="19"/>
      <c r="H145" s="19"/>
      <c r="I145" s="50"/>
    </row>
    <row r="146" spans="1:9" ht="43.5" customHeight="1">
      <c r="A146" s="60" t="s">
        <v>232</v>
      </c>
      <c r="B146" s="18" t="s">
        <v>25</v>
      </c>
      <c r="C146" s="69" t="s">
        <v>231</v>
      </c>
      <c r="D146" s="69"/>
      <c r="E146" s="19"/>
      <c r="F146" s="70">
        <v>239760</v>
      </c>
      <c r="G146" s="70"/>
      <c r="H146" s="19">
        <v>239760</v>
      </c>
      <c r="I146" s="50">
        <v>100</v>
      </c>
    </row>
    <row r="147" spans="1:9" ht="59.25" customHeight="1">
      <c r="A147" s="37" t="s">
        <v>234</v>
      </c>
      <c r="B147" s="18" t="s">
        <v>25</v>
      </c>
      <c r="C147" s="69" t="s">
        <v>233</v>
      </c>
      <c r="D147" s="69"/>
      <c r="E147" s="19"/>
      <c r="F147" s="70">
        <v>30000</v>
      </c>
      <c r="G147" s="70"/>
      <c r="H147" s="19">
        <v>30000</v>
      </c>
      <c r="I147" s="50">
        <v>100</v>
      </c>
    </row>
    <row r="148" spans="1:9" ht="77.25" customHeight="1">
      <c r="A148" s="37" t="s">
        <v>236</v>
      </c>
      <c r="B148" s="18" t="s">
        <v>25</v>
      </c>
      <c r="C148" s="69" t="s">
        <v>235</v>
      </c>
      <c r="D148" s="69"/>
      <c r="E148" s="19"/>
      <c r="F148" s="70">
        <v>22800</v>
      </c>
      <c r="G148" s="70"/>
      <c r="H148" s="19"/>
      <c r="I148" s="50"/>
    </row>
    <row r="149" spans="1:9" ht="88.5" customHeight="1">
      <c r="A149" s="37" t="s">
        <v>238</v>
      </c>
      <c r="B149" s="18" t="s">
        <v>25</v>
      </c>
      <c r="C149" s="69" t="s">
        <v>237</v>
      </c>
      <c r="D149" s="69"/>
      <c r="E149" s="19"/>
      <c r="F149" s="70">
        <v>58700</v>
      </c>
      <c r="G149" s="70"/>
      <c r="H149" s="19">
        <v>58700</v>
      </c>
      <c r="I149" s="50">
        <v>100</v>
      </c>
    </row>
    <row r="150" spans="1:9" ht="90.75" customHeight="1">
      <c r="A150" s="61" t="s">
        <v>240</v>
      </c>
      <c r="B150" s="18"/>
      <c r="C150" s="26"/>
      <c r="D150" s="26" t="s">
        <v>239</v>
      </c>
      <c r="E150" s="19"/>
      <c r="F150" s="19"/>
      <c r="G150" s="19">
        <v>2074370</v>
      </c>
      <c r="H150" s="19">
        <v>2074370</v>
      </c>
      <c r="I150" s="50">
        <v>100</v>
      </c>
    </row>
    <row r="151" spans="1:9" ht="66" customHeight="1">
      <c r="A151" s="37" t="s">
        <v>242</v>
      </c>
      <c r="B151" s="18"/>
      <c r="C151" s="26"/>
      <c r="D151" s="26" t="s">
        <v>241</v>
      </c>
      <c r="E151" s="19"/>
      <c r="F151" s="19"/>
      <c r="G151" s="19">
        <v>678000</v>
      </c>
      <c r="H151" s="19"/>
      <c r="I151" s="50"/>
    </row>
    <row r="152" spans="1:9" ht="66.75" customHeight="1">
      <c r="A152" s="37" t="s">
        <v>244</v>
      </c>
      <c r="B152" s="18" t="s">
        <v>25</v>
      </c>
      <c r="C152" s="69" t="s">
        <v>243</v>
      </c>
      <c r="D152" s="69"/>
      <c r="E152" s="19"/>
      <c r="F152" s="70">
        <v>154000</v>
      </c>
      <c r="G152" s="70"/>
      <c r="H152" s="19"/>
      <c r="I152" s="50"/>
    </row>
    <row r="153" spans="1:9" ht="66.75" customHeight="1">
      <c r="A153" s="37" t="s">
        <v>246</v>
      </c>
      <c r="B153" s="18"/>
      <c r="C153" s="26"/>
      <c r="D153" s="26" t="s">
        <v>245</v>
      </c>
      <c r="E153" s="19"/>
      <c r="F153" s="19"/>
      <c r="G153" s="19">
        <v>120000</v>
      </c>
      <c r="H153" s="19">
        <v>118765</v>
      </c>
      <c r="I153" s="50">
        <v>98.97</v>
      </c>
    </row>
    <row r="154" spans="1:9" ht="15.75" customHeight="1" hidden="1">
      <c r="A154" s="21"/>
      <c r="B154" s="18" t="s">
        <v>25</v>
      </c>
      <c r="C154" s="69"/>
      <c r="D154" s="69"/>
      <c r="E154" s="19"/>
      <c r="F154" s="70"/>
      <c r="G154" s="70"/>
      <c r="H154" s="19"/>
      <c r="I154" s="50"/>
    </row>
    <row r="155" spans="1:9" ht="54.75" customHeight="1">
      <c r="A155" s="37" t="s">
        <v>248</v>
      </c>
      <c r="B155" s="18"/>
      <c r="C155" s="26"/>
      <c r="D155" s="26" t="s">
        <v>247</v>
      </c>
      <c r="E155" s="19"/>
      <c r="F155" s="19"/>
      <c r="G155" s="19">
        <v>45000</v>
      </c>
      <c r="H155" s="19">
        <v>44958.5</v>
      </c>
      <c r="I155" s="50">
        <v>99.91</v>
      </c>
    </row>
    <row r="156" spans="1:9" ht="55.5" customHeight="1">
      <c r="A156" s="37" t="s">
        <v>250</v>
      </c>
      <c r="B156" s="18"/>
      <c r="C156" s="26"/>
      <c r="D156" s="26" t="s">
        <v>249</v>
      </c>
      <c r="E156" s="19"/>
      <c r="F156" s="19"/>
      <c r="G156" s="19">
        <v>1800</v>
      </c>
      <c r="H156" s="19">
        <v>1800</v>
      </c>
      <c r="I156" s="50">
        <v>100</v>
      </c>
    </row>
    <row r="157" spans="1:9" ht="78.75" customHeight="1">
      <c r="A157" s="37" t="s">
        <v>252</v>
      </c>
      <c r="B157" s="18"/>
      <c r="C157" s="26"/>
      <c r="D157" s="26" t="s">
        <v>251</v>
      </c>
      <c r="E157" s="19"/>
      <c r="F157" s="19"/>
      <c r="G157" s="19">
        <v>75500</v>
      </c>
      <c r="H157" s="19">
        <v>75500</v>
      </c>
      <c r="I157" s="50">
        <v>100</v>
      </c>
    </row>
    <row r="158" spans="1:9" ht="67.5" customHeight="1">
      <c r="A158" s="37" t="s">
        <v>254</v>
      </c>
      <c r="B158" s="18"/>
      <c r="C158" s="26"/>
      <c r="D158" s="26" t="s">
        <v>253</v>
      </c>
      <c r="E158" s="19"/>
      <c r="F158" s="19"/>
      <c r="G158" s="19">
        <v>78600</v>
      </c>
      <c r="H158" s="19">
        <v>78600</v>
      </c>
      <c r="I158" s="50">
        <v>100</v>
      </c>
    </row>
    <row r="159" spans="1:9" ht="78.75">
      <c r="A159" s="37" t="s">
        <v>256</v>
      </c>
      <c r="B159" s="18" t="s">
        <v>25</v>
      </c>
      <c r="C159" s="69" t="s">
        <v>255</v>
      </c>
      <c r="D159" s="69"/>
      <c r="E159" s="19"/>
      <c r="F159" s="70">
        <v>23400</v>
      </c>
      <c r="G159" s="70"/>
      <c r="H159" s="19"/>
      <c r="I159" s="50"/>
    </row>
    <row r="160" spans="1:9" ht="67.5" customHeight="1">
      <c r="A160" s="37" t="s">
        <v>258</v>
      </c>
      <c r="B160" s="18"/>
      <c r="C160" s="26"/>
      <c r="D160" s="26" t="s">
        <v>257</v>
      </c>
      <c r="E160" s="19"/>
      <c r="F160" s="19"/>
      <c r="G160" s="19">
        <v>556500</v>
      </c>
      <c r="H160" s="19">
        <v>556500</v>
      </c>
      <c r="I160" s="50">
        <v>100</v>
      </c>
    </row>
    <row r="161" spans="1:9" ht="45" customHeight="1" hidden="1">
      <c r="A161" s="21"/>
      <c r="B161" s="18"/>
      <c r="C161" s="26"/>
      <c r="D161" s="26"/>
      <c r="E161" s="19"/>
      <c r="F161" s="19"/>
      <c r="G161" s="19"/>
      <c r="H161" s="19"/>
      <c r="I161" s="50"/>
    </row>
    <row r="162" spans="1:9" ht="12.75" hidden="1">
      <c r="A162" s="21"/>
      <c r="B162" s="18" t="s">
        <v>25</v>
      </c>
      <c r="C162" s="69"/>
      <c r="D162" s="69"/>
      <c r="E162" s="19"/>
      <c r="F162" s="70"/>
      <c r="G162" s="70"/>
      <c r="H162" s="19"/>
      <c r="I162" s="50"/>
    </row>
    <row r="163" spans="1:9" ht="88.5" customHeight="1">
      <c r="A163" s="37" t="s">
        <v>260</v>
      </c>
      <c r="B163" s="18"/>
      <c r="C163" s="26"/>
      <c r="D163" s="26" t="s">
        <v>259</v>
      </c>
      <c r="E163" s="19"/>
      <c r="F163" s="19"/>
      <c r="G163" s="19">
        <v>33567400</v>
      </c>
      <c r="H163" s="19">
        <v>33567400</v>
      </c>
      <c r="I163" s="50">
        <v>100</v>
      </c>
    </row>
    <row r="164" spans="1:9" ht="90">
      <c r="A164" s="37" t="s">
        <v>262</v>
      </c>
      <c r="B164" s="18" t="s">
        <v>25</v>
      </c>
      <c r="C164" s="69" t="s">
        <v>261</v>
      </c>
      <c r="D164" s="69"/>
      <c r="E164" s="19"/>
      <c r="F164" s="70">
        <v>80000</v>
      </c>
      <c r="G164" s="70"/>
      <c r="H164" s="19">
        <v>80000</v>
      </c>
      <c r="I164" s="50">
        <v>100</v>
      </c>
    </row>
    <row r="165" spans="1:9" ht="0.75" customHeight="1">
      <c r="A165" s="41"/>
      <c r="B165" s="18"/>
      <c r="C165" s="26"/>
      <c r="D165" s="26"/>
      <c r="E165" s="19"/>
      <c r="F165" s="19"/>
      <c r="G165" s="19"/>
      <c r="H165" s="19"/>
      <c r="I165" s="50"/>
    </row>
    <row r="166" spans="1:9" ht="90" customHeight="1">
      <c r="A166" s="37" t="s">
        <v>264</v>
      </c>
      <c r="B166" s="18" t="s">
        <v>25</v>
      </c>
      <c r="C166" s="69" t="s">
        <v>263</v>
      </c>
      <c r="D166" s="69"/>
      <c r="E166" s="19"/>
      <c r="F166" s="70">
        <v>807900</v>
      </c>
      <c r="G166" s="70"/>
      <c r="H166" s="19">
        <v>807900</v>
      </c>
      <c r="I166" s="50">
        <v>100</v>
      </c>
    </row>
    <row r="167" spans="1:9" ht="134.25" customHeight="1">
      <c r="A167" s="62" t="s">
        <v>266</v>
      </c>
      <c r="B167" s="18" t="s">
        <v>25</v>
      </c>
      <c r="C167" s="69" t="s">
        <v>265</v>
      </c>
      <c r="D167" s="69"/>
      <c r="E167" s="19"/>
      <c r="F167" s="70">
        <v>4500000</v>
      </c>
      <c r="G167" s="70"/>
      <c r="H167" s="19">
        <v>4500000</v>
      </c>
      <c r="I167" s="50">
        <v>100</v>
      </c>
    </row>
    <row r="168" spans="1:9" ht="67.5">
      <c r="A168" s="37" t="s">
        <v>268</v>
      </c>
      <c r="B168" s="18" t="s">
        <v>25</v>
      </c>
      <c r="C168" s="69" t="s">
        <v>267</v>
      </c>
      <c r="D168" s="69"/>
      <c r="E168" s="19"/>
      <c r="F168" s="70">
        <v>1043700</v>
      </c>
      <c r="G168" s="70"/>
      <c r="H168" s="19">
        <v>1043700</v>
      </c>
      <c r="I168" s="50">
        <v>100</v>
      </c>
    </row>
    <row r="169" spans="1:9" ht="24.75" customHeight="1" hidden="1">
      <c r="A169" s="21" t="s">
        <v>111</v>
      </c>
      <c r="B169" s="18" t="s">
        <v>25</v>
      </c>
      <c r="C169" s="69"/>
      <c r="D169" s="69"/>
      <c r="E169" s="19"/>
      <c r="F169" s="70"/>
      <c r="G169" s="70"/>
      <c r="H169" s="19"/>
      <c r="I169" s="50"/>
    </row>
    <row r="170" spans="1:9" ht="89.25" customHeight="1">
      <c r="A170" s="37" t="s">
        <v>270</v>
      </c>
      <c r="B170" s="18" t="s">
        <v>25</v>
      </c>
      <c r="C170" s="69" t="s">
        <v>269</v>
      </c>
      <c r="D170" s="69"/>
      <c r="E170" s="19"/>
      <c r="F170" s="70">
        <v>179200</v>
      </c>
      <c r="G170" s="70"/>
      <c r="H170" s="19">
        <v>125016.26</v>
      </c>
      <c r="I170" s="50">
        <v>69.76</v>
      </c>
    </row>
    <row r="171" spans="1:9" ht="67.5">
      <c r="A171" s="37" t="s">
        <v>272</v>
      </c>
      <c r="B171" s="18"/>
      <c r="C171" s="26"/>
      <c r="D171" s="26" t="s">
        <v>271</v>
      </c>
      <c r="E171" s="19"/>
      <c r="F171" s="19"/>
      <c r="G171" s="19">
        <v>240000</v>
      </c>
      <c r="H171" s="19">
        <v>240000</v>
      </c>
      <c r="I171" s="50">
        <v>100</v>
      </c>
    </row>
    <row r="172" spans="1:9" ht="89.25" customHeight="1">
      <c r="A172" s="37" t="s">
        <v>274</v>
      </c>
      <c r="B172" s="18" t="s">
        <v>25</v>
      </c>
      <c r="C172" s="69" t="s">
        <v>273</v>
      </c>
      <c r="D172" s="69"/>
      <c r="E172" s="19"/>
      <c r="F172" s="70">
        <v>342500</v>
      </c>
      <c r="G172" s="70"/>
      <c r="H172" s="19"/>
      <c r="I172" s="50"/>
    </row>
    <row r="173" spans="1:9" ht="25.5" customHeight="1" hidden="1">
      <c r="A173" s="21"/>
      <c r="B173" s="18"/>
      <c r="C173" s="26"/>
      <c r="D173" s="26"/>
      <c r="E173" s="19"/>
      <c r="F173" s="19"/>
      <c r="G173" s="19"/>
      <c r="H173" s="19"/>
      <c r="I173" s="50"/>
    </row>
    <row r="174" spans="1:9" ht="22.5" customHeight="1">
      <c r="A174" s="57" t="s">
        <v>276</v>
      </c>
      <c r="B174" s="18" t="s">
        <v>25</v>
      </c>
      <c r="C174" s="69" t="s">
        <v>275</v>
      </c>
      <c r="D174" s="69"/>
      <c r="E174" s="19"/>
      <c r="F174" s="70">
        <f>F175+F182+G187+G190+F193+F197+G241+F243+F247</f>
        <v>155207687.78</v>
      </c>
      <c r="G174" s="70"/>
      <c r="H174" s="19">
        <v>153446700.1</v>
      </c>
      <c r="I174" s="50">
        <v>98.87</v>
      </c>
    </row>
    <row r="175" spans="1:9" ht="22.5" customHeight="1">
      <c r="A175" s="57" t="s">
        <v>112</v>
      </c>
      <c r="B175" s="18" t="s">
        <v>25</v>
      </c>
      <c r="C175" s="69" t="s">
        <v>277</v>
      </c>
      <c r="D175" s="69"/>
      <c r="E175" s="19"/>
      <c r="F175" s="70">
        <f>F177</f>
        <v>4722314</v>
      </c>
      <c r="G175" s="70"/>
      <c r="H175" s="19">
        <f>H177</f>
        <v>3900000</v>
      </c>
      <c r="I175" s="50">
        <v>82.59</v>
      </c>
    </row>
    <row r="176" spans="1:9" ht="12.75" hidden="1">
      <c r="A176" s="21"/>
      <c r="B176" s="18"/>
      <c r="C176" s="26"/>
      <c r="D176" s="26"/>
      <c r="E176" s="19"/>
      <c r="F176" s="19"/>
      <c r="G176" s="19"/>
      <c r="H176" s="19"/>
      <c r="I176" s="50"/>
    </row>
    <row r="177" spans="1:9" ht="22.5">
      <c r="A177" s="57" t="s">
        <v>112</v>
      </c>
      <c r="B177" s="18" t="s">
        <v>25</v>
      </c>
      <c r="C177" s="69" t="s">
        <v>278</v>
      </c>
      <c r="D177" s="69"/>
      <c r="E177" s="19"/>
      <c r="F177" s="70">
        <v>4722314</v>
      </c>
      <c r="G177" s="70"/>
      <c r="H177" s="19">
        <v>3900000</v>
      </c>
      <c r="I177" s="50">
        <v>82.59</v>
      </c>
    </row>
    <row r="178" spans="1:9" ht="12.75" hidden="1">
      <c r="A178" s="21"/>
      <c r="B178" s="18"/>
      <c r="C178" s="26"/>
      <c r="D178" s="26"/>
      <c r="E178" s="19"/>
      <c r="F178" s="19"/>
      <c r="G178" s="19"/>
      <c r="H178" s="19"/>
      <c r="I178" s="50"/>
    </row>
    <row r="179" spans="1:9" ht="12.75" hidden="1">
      <c r="A179" s="21"/>
      <c r="B179" s="18"/>
      <c r="C179" s="26"/>
      <c r="D179" s="26"/>
      <c r="E179" s="19"/>
      <c r="F179" s="19"/>
      <c r="G179" s="19"/>
      <c r="H179" s="19"/>
      <c r="I179" s="50"/>
    </row>
    <row r="180" spans="1:9" ht="57" customHeight="1" hidden="1">
      <c r="A180" s="21"/>
      <c r="B180" s="18" t="s">
        <v>25</v>
      </c>
      <c r="C180" s="69"/>
      <c r="D180" s="69"/>
      <c r="E180" s="19"/>
      <c r="F180" s="70"/>
      <c r="G180" s="70"/>
      <c r="H180" s="19"/>
      <c r="I180" s="50"/>
    </row>
    <row r="181" spans="1:9" ht="23.25" customHeight="1" hidden="1">
      <c r="A181" s="21"/>
      <c r="B181" s="18"/>
      <c r="C181" s="26"/>
      <c r="D181" s="26"/>
      <c r="E181" s="19"/>
      <c r="F181" s="19"/>
      <c r="G181" s="19"/>
      <c r="H181" s="19"/>
      <c r="I181" s="50"/>
    </row>
    <row r="182" spans="1:9" ht="43.5" customHeight="1">
      <c r="A182" s="63" t="s">
        <v>280</v>
      </c>
      <c r="B182" s="18" t="s">
        <v>25</v>
      </c>
      <c r="C182" s="69" t="s">
        <v>279</v>
      </c>
      <c r="D182" s="69"/>
      <c r="E182" s="19"/>
      <c r="F182" s="70">
        <f>F183</f>
        <v>59500</v>
      </c>
      <c r="G182" s="70"/>
      <c r="H182" s="19">
        <f>H183</f>
        <v>58640</v>
      </c>
      <c r="I182" s="50">
        <v>98.55</v>
      </c>
    </row>
    <row r="183" spans="1:9" ht="44.25" customHeight="1">
      <c r="A183" s="63" t="s">
        <v>282</v>
      </c>
      <c r="B183" s="18" t="s">
        <v>25</v>
      </c>
      <c r="C183" s="69" t="s">
        <v>281</v>
      </c>
      <c r="D183" s="69"/>
      <c r="E183" s="19"/>
      <c r="F183" s="70">
        <v>59500</v>
      </c>
      <c r="G183" s="70"/>
      <c r="H183" s="19">
        <v>58640</v>
      </c>
      <c r="I183" s="50">
        <v>98.55</v>
      </c>
    </row>
    <row r="184" spans="1:9" ht="55.5" customHeight="1" hidden="1">
      <c r="A184" s="21"/>
      <c r="B184" s="18"/>
      <c r="C184" s="26"/>
      <c r="D184" s="26"/>
      <c r="E184" s="19"/>
      <c r="F184" s="19"/>
      <c r="G184" s="19"/>
      <c r="H184" s="19"/>
      <c r="I184" s="50"/>
    </row>
    <row r="185" spans="1:9" ht="13.5" customHeight="1" hidden="1">
      <c r="A185" s="21"/>
      <c r="B185" s="18"/>
      <c r="C185" s="26"/>
      <c r="D185" s="26"/>
      <c r="E185" s="19"/>
      <c r="F185" s="19"/>
      <c r="G185" s="19"/>
      <c r="H185" s="19"/>
      <c r="I185" s="50"/>
    </row>
    <row r="186" spans="1:9" ht="1.5" customHeight="1">
      <c r="A186" s="27"/>
      <c r="B186" s="18"/>
      <c r="C186" s="26"/>
      <c r="D186" s="26"/>
      <c r="E186" s="19"/>
      <c r="F186" s="19"/>
      <c r="G186" s="19"/>
      <c r="H186" s="19"/>
      <c r="I186" s="50"/>
    </row>
    <row r="187" spans="1:9" ht="33.75" customHeight="1">
      <c r="A187" s="57" t="s">
        <v>284</v>
      </c>
      <c r="B187" s="18"/>
      <c r="C187" s="26"/>
      <c r="D187" s="26" t="s">
        <v>283</v>
      </c>
      <c r="E187" s="19"/>
      <c r="F187" s="19"/>
      <c r="G187" s="19">
        <f>G188</f>
        <v>5000</v>
      </c>
      <c r="H187" s="19" t="str">
        <f>H188</f>
        <v>2992,,36</v>
      </c>
      <c r="I187" s="50">
        <v>59.85</v>
      </c>
    </row>
    <row r="188" spans="1:9" ht="43.5" customHeight="1">
      <c r="A188" s="57" t="s">
        <v>286</v>
      </c>
      <c r="B188" s="18"/>
      <c r="C188" s="26"/>
      <c r="D188" s="26" t="s">
        <v>285</v>
      </c>
      <c r="E188" s="19"/>
      <c r="F188" s="19"/>
      <c r="G188" s="19">
        <v>5000</v>
      </c>
      <c r="H188" s="19" t="s">
        <v>391</v>
      </c>
      <c r="I188" s="50">
        <v>59.85</v>
      </c>
    </row>
    <row r="189" spans="1:9" ht="62.25" customHeight="1" hidden="1">
      <c r="A189" s="29"/>
      <c r="B189" s="18"/>
      <c r="C189" s="26"/>
      <c r="D189" s="26"/>
      <c r="E189" s="19"/>
      <c r="F189" s="19"/>
      <c r="G189" s="19"/>
      <c r="H189" s="19"/>
      <c r="I189" s="50"/>
    </row>
    <row r="190" spans="1:9" ht="22.5" customHeight="1">
      <c r="A190" s="57" t="s">
        <v>288</v>
      </c>
      <c r="B190" s="18"/>
      <c r="C190" s="26"/>
      <c r="D190" s="26" t="s">
        <v>287</v>
      </c>
      <c r="E190" s="19"/>
      <c r="F190" s="19"/>
      <c r="G190" s="19">
        <f>G192</f>
        <v>640000</v>
      </c>
      <c r="H190" s="19">
        <f>H192</f>
        <v>637283</v>
      </c>
      <c r="I190" s="50">
        <v>99.58</v>
      </c>
    </row>
    <row r="191" spans="1:9" ht="117.75" customHeight="1" hidden="1">
      <c r="A191" s="29"/>
      <c r="B191" s="18"/>
      <c r="C191" s="26"/>
      <c r="D191" s="26"/>
      <c r="E191" s="19"/>
      <c r="F191" s="19"/>
      <c r="G191" s="19"/>
      <c r="H191" s="19"/>
      <c r="I191" s="50"/>
    </row>
    <row r="192" spans="1:9" ht="33.75" customHeight="1">
      <c r="A192" s="57" t="s">
        <v>290</v>
      </c>
      <c r="B192" s="18"/>
      <c r="C192" s="26"/>
      <c r="D192" s="26" t="s">
        <v>289</v>
      </c>
      <c r="E192" s="19"/>
      <c r="F192" s="19"/>
      <c r="G192" s="19">
        <v>640000</v>
      </c>
      <c r="H192" s="19">
        <v>637283</v>
      </c>
      <c r="I192" s="50">
        <v>99.58</v>
      </c>
    </row>
    <row r="193" spans="1:9" ht="33.75">
      <c r="A193" s="57" t="s">
        <v>292</v>
      </c>
      <c r="B193" s="18" t="s">
        <v>25</v>
      </c>
      <c r="C193" s="69" t="s">
        <v>291</v>
      </c>
      <c r="D193" s="69"/>
      <c r="E193" s="19"/>
      <c r="F193" s="70">
        <f>F195</f>
        <v>662000</v>
      </c>
      <c r="G193" s="70"/>
      <c r="H193" s="19">
        <f>H195</f>
        <v>525640</v>
      </c>
      <c r="I193" s="50">
        <v>79.4</v>
      </c>
    </row>
    <row r="194" spans="1:9" ht="0.75" customHeight="1">
      <c r="A194" s="21"/>
      <c r="B194" s="18" t="s">
        <v>25</v>
      </c>
      <c r="C194" s="69"/>
      <c r="D194" s="69"/>
      <c r="E194" s="19"/>
      <c r="F194" s="70"/>
      <c r="G194" s="70"/>
      <c r="H194" s="19"/>
      <c r="I194" s="50"/>
    </row>
    <row r="195" spans="1:9" ht="33.75">
      <c r="A195" s="57" t="s">
        <v>294</v>
      </c>
      <c r="B195" s="18" t="s">
        <v>25</v>
      </c>
      <c r="C195" s="69" t="s">
        <v>293</v>
      </c>
      <c r="D195" s="69"/>
      <c r="E195" s="19"/>
      <c r="F195" s="70">
        <v>662000</v>
      </c>
      <c r="G195" s="70"/>
      <c r="H195" s="19">
        <v>525640</v>
      </c>
      <c r="I195" s="50">
        <v>79.4</v>
      </c>
    </row>
    <row r="196" spans="1:9" ht="35.25" customHeight="1" hidden="1">
      <c r="A196" s="21"/>
      <c r="B196" s="18"/>
      <c r="C196" s="26"/>
      <c r="D196" s="26"/>
      <c r="E196" s="19"/>
      <c r="F196" s="19"/>
      <c r="G196" s="19"/>
      <c r="H196" s="19"/>
      <c r="I196" s="50"/>
    </row>
    <row r="197" spans="1:9" ht="24" customHeight="1">
      <c r="A197" s="57" t="s">
        <v>187</v>
      </c>
      <c r="B197" s="18" t="s">
        <v>25</v>
      </c>
      <c r="C197" s="69" t="s">
        <v>188</v>
      </c>
      <c r="D197" s="69"/>
      <c r="E197" s="19"/>
      <c r="F197" s="70">
        <f>F199</f>
        <v>148376700.78</v>
      </c>
      <c r="G197" s="70"/>
      <c r="H197" s="19">
        <f>H199</f>
        <v>147579971.74</v>
      </c>
      <c r="I197" s="50">
        <v>99.46</v>
      </c>
    </row>
    <row r="198" spans="1:9" ht="24" customHeight="1" hidden="1">
      <c r="A198" s="21"/>
      <c r="B198" s="18" t="s">
        <v>25</v>
      </c>
      <c r="C198" s="69"/>
      <c r="D198" s="69"/>
      <c r="E198" s="19"/>
      <c r="F198" s="70"/>
      <c r="G198" s="70"/>
      <c r="H198" s="19"/>
      <c r="I198" s="50"/>
    </row>
    <row r="199" spans="1:9" ht="21.75" customHeight="1">
      <c r="A199" s="57" t="s">
        <v>296</v>
      </c>
      <c r="B199" s="18" t="s">
        <v>25</v>
      </c>
      <c r="C199" s="69" t="s">
        <v>295</v>
      </c>
      <c r="D199" s="69"/>
      <c r="E199" s="19"/>
      <c r="F199" s="70">
        <f>F200+F201+F202+F203+G204+F205+F206+F207+F213+F218+F220+G221+G222+F223+F224+F225+F226+F227+F228+F231+F232+F233+F234+F235+F236+F237+F238+F239+F208</f>
        <v>148376700.78</v>
      </c>
      <c r="G199" s="70"/>
      <c r="H199" s="19">
        <f>H200+H201+H202+H203+H204+H205+H206+H207+H208+H213+H218+H220+H221+H222+H223+H224+H225+H226+H227+H228+H231+H232+H233+H234+H235+H236+H237+H238+H239</f>
        <v>147579971.74</v>
      </c>
      <c r="I199" s="50">
        <v>99.46</v>
      </c>
    </row>
    <row r="200" spans="1:9" ht="99.75" customHeight="1">
      <c r="A200" s="57" t="s">
        <v>298</v>
      </c>
      <c r="B200" s="18" t="s">
        <v>25</v>
      </c>
      <c r="C200" s="69" t="s">
        <v>297</v>
      </c>
      <c r="D200" s="69"/>
      <c r="E200" s="19"/>
      <c r="F200" s="70">
        <v>11694762.2</v>
      </c>
      <c r="G200" s="70"/>
      <c r="H200" s="19">
        <v>11694762.2</v>
      </c>
      <c r="I200" s="50">
        <v>100</v>
      </c>
    </row>
    <row r="201" spans="1:9" ht="90">
      <c r="A201" s="57" t="s">
        <v>300</v>
      </c>
      <c r="B201" s="18" t="s">
        <v>25</v>
      </c>
      <c r="C201" s="69" t="s">
        <v>299</v>
      </c>
      <c r="D201" s="69"/>
      <c r="E201" s="19"/>
      <c r="F201" s="70">
        <v>4125000</v>
      </c>
      <c r="G201" s="70"/>
      <c r="H201" s="19">
        <v>4125000</v>
      </c>
      <c r="I201" s="50">
        <v>100</v>
      </c>
    </row>
    <row r="202" spans="1:9" ht="98.25" customHeight="1">
      <c r="A202" s="57" t="s">
        <v>302</v>
      </c>
      <c r="B202" s="18" t="s">
        <v>25</v>
      </c>
      <c r="C202" s="69" t="s">
        <v>301</v>
      </c>
      <c r="D202" s="69"/>
      <c r="E202" s="19"/>
      <c r="F202" s="70">
        <v>480600</v>
      </c>
      <c r="G202" s="70"/>
      <c r="H202" s="19">
        <v>460300</v>
      </c>
      <c r="I202" s="50">
        <v>95.78</v>
      </c>
    </row>
    <row r="203" spans="1:9" ht="102" customHeight="1">
      <c r="A203" s="57" t="s">
        <v>303</v>
      </c>
      <c r="B203" s="18" t="s">
        <v>25</v>
      </c>
      <c r="C203" s="69" t="s">
        <v>392</v>
      </c>
      <c r="D203" s="69"/>
      <c r="E203" s="19"/>
      <c r="F203" s="70">
        <v>5952100</v>
      </c>
      <c r="G203" s="70"/>
      <c r="H203" s="19">
        <v>5900000</v>
      </c>
      <c r="I203" s="50">
        <v>99.12</v>
      </c>
    </row>
    <row r="204" spans="1:9" ht="101.25">
      <c r="A204" s="57" t="s">
        <v>305</v>
      </c>
      <c r="B204" s="18"/>
      <c r="C204" s="26"/>
      <c r="D204" s="26" t="s">
        <v>304</v>
      </c>
      <c r="E204" s="19"/>
      <c r="F204" s="19"/>
      <c r="G204" s="19">
        <v>1757000</v>
      </c>
      <c r="H204" s="19">
        <v>1757000</v>
      </c>
      <c r="I204" s="50">
        <v>100</v>
      </c>
    </row>
    <row r="205" spans="1:9" ht="123" customHeight="1">
      <c r="A205" s="57" t="s">
        <v>307</v>
      </c>
      <c r="B205" s="18" t="s">
        <v>25</v>
      </c>
      <c r="C205" s="69" t="s">
        <v>306</v>
      </c>
      <c r="D205" s="69"/>
      <c r="E205" s="19"/>
      <c r="F205" s="70">
        <v>1879500</v>
      </c>
      <c r="G205" s="70"/>
      <c r="H205" s="19">
        <v>1879500</v>
      </c>
      <c r="I205" s="50">
        <v>100</v>
      </c>
    </row>
    <row r="206" spans="1:9" ht="145.5" customHeight="1">
      <c r="A206" s="57" t="s">
        <v>309</v>
      </c>
      <c r="B206" s="18" t="s">
        <v>25</v>
      </c>
      <c r="C206" s="69" t="s">
        <v>308</v>
      </c>
      <c r="D206" s="69"/>
      <c r="E206" s="19"/>
      <c r="F206" s="70">
        <v>3463200</v>
      </c>
      <c r="G206" s="70"/>
      <c r="H206" s="19">
        <v>3400000</v>
      </c>
      <c r="I206" s="50">
        <v>98.18</v>
      </c>
    </row>
    <row r="207" spans="1:9" ht="67.5" customHeight="1">
      <c r="A207" s="57" t="s">
        <v>311</v>
      </c>
      <c r="B207" s="18" t="s">
        <v>25</v>
      </c>
      <c r="C207" s="69" t="s">
        <v>310</v>
      </c>
      <c r="D207" s="69"/>
      <c r="E207" s="19"/>
      <c r="F207" s="70">
        <v>270000</v>
      </c>
      <c r="G207" s="70"/>
      <c r="H207" s="19">
        <v>172000</v>
      </c>
      <c r="I207" s="50">
        <v>63.7</v>
      </c>
    </row>
    <row r="208" spans="1:9" ht="90">
      <c r="A208" s="57" t="s">
        <v>313</v>
      </c>
      <c r="B208" s="18" t="s">
        <v>25</v>
      </c>
      <c r="C208" s="69" t="s">
        <v>312</v>
      </c>
      <c r="D208" s="69"/>
      <c r="E208" s="19"/>
      <c r="F208" s="70">
        <f>F209+F210+F211+F212</f>
        <v>766138.58</v>
      </c>
      <c r="G208" s="70"/>
      <c r="H208" s="19">
        <f>H209+H210+H211+H212</f>
        <v>766138.58</v>
      </c>
      <c r="I208" s="50">
        <v>100</v>
      </c>
    </row>
    <row r="209" spans="1:9" ht="90">
      <c r="A209" s="57" t="s">
        <v>315</v>
      </c>
      <c r="B209" s="18" t="s">
        <v>25</v>
      </c>
      <c r="C209" s="69" t="s">
        <v>314</v>
      </c>
      <c r="D209" s="69"/>
      <c r="E209" s="19"/>
      <c r="F209" s="70">
        <v>520000</v>
      </c>
      <c r="G209" s="70"/>
      <c r="H209" s="19">
        <v>520000</v>
      </c>
      <c r="I209" s="50">
        <v>100</v>
      </c>
    </row>
    <row r="210" spans="1:9" ht="99" customHeight="1">
      <c r="A210" s="57" t="s">
        <v>317</v>
      </c>
      <c r="B210" s="18" t="s">
        <v>25</v>
      </c>
      <c r="C210" s="69" t="s">
        <v>316</v>
      </c>
      <c r="D210" s="69"/>
      <c r="E210" s="19"/>
      <c r="F210" s="70">
        <v>117780.75</v>
      </c>
      <c r="G210" s="70"/>
      <c r="H210" s="19">
        <v>117780.75</v>
      </c>
      <c r="I210" s="50">
        <v>100</v>
      </c>
    </row>
    <row r="211" spans="1:9" ht="101.25">
      <c r="A211" s="57" t="s">
        <v>319</v>
      </c>
      <c r="B211" s="18" t="s">
        <v>25</v>
      </c>
      <c r="C211" s="69" t="s">
        <v>318</v>
      </c>
      <c r="D211" s="69"/>
      <c r="E211" s="19"/>
      <c r="F211" s="70">
        <v>117035.6</v>
      </c>
      <c r="G211" s="70"/>
      <c r="H211" s="19">
        <v>117035.6</v>
      </c>
      <c r="I211" s="50">
        <v>100</v>
      </c>
    </row>
    <row r="212" spans="1:9" ht="99.75" customHeight="1">
      <c r="A212" s="57" t="s">
        <v>321</v>
      </c>
      <c r="B212" s="18" t="s">
        <v>25</v>
      </c>
      <c r="C212" s="69" t="s">
        <v>320</v>
      </c>
      <c r="D212" s="69"/>
      <c r="E212" s="19"/>
      <c r="F212" s="70">
        <v>11322.23</v>
      </c>
      <c r="G212" s="70"/>
      <c r="H212" s="19">
        <v>11322.23</v>
      </c>
      <c r="I212" s="50">
        <v>100</v>
      </c>
    </row>
    <row r="213" spans="1:9" ht="89.25" customHeight="1">
      <c r="A213" s="57" t="s">
        <v>323</v>
      </c>
      <c r="B213" s="18" t="s">
        <v>25</v>
      </c>
      <c r="C213" s="69" t="s">
        <v>322</v>
      </c>
      <c r="D213" s="69"/>
      <c r="E213" s="19"/>
      <c r="F213" s="70">
        <f>F214+F215+F216</f>
        <v>185300</v>
      </c>
      <c r="G213" s="70"/>
      <c r="H213" s="19">
        <f>H214+H215+H216</f>
        <v>173689.96</v>
      </c>
      <c r="I213" s="50">
        <v>93.73</v>
      </c>
    </row>
    <row r="214" spans="1:9" ht="133.5" customHeight="1">
      <c r="A214" s="57" t="s">
        <v>325</v>
      </c>
      <c r="B214" s="18" t="s">
        <v>25</v>
      </c>
      <c r="C214" s="69" t="s">
        <v>324</v>
      </c>
      <c r="D214" s="69"/>
      <c r="E214" s="19"/>
      <c r="F214" s="70">
        <v>15300</v>
      </c>
      <c r="G214" s="70"/>
      <c r="H214" s="19">
        <v>15175.65</v>
      </c>
      <c r="I214" s="50">
        <v>99.19</v>
      </c>
    </row>
    <row r="215" spans="1:9" ht="111" customHeight="1">
      <c r="A215" s="57" t="s">
        <v>327</v>
      </c>
      <c r="B215" s="18" t="s">
        <v>25</v>
      </c>
      <c r="C215" s="69" t="s">
        <v>326</v>
      </c>
      <c r="D215" s="69"/>
      <c r="E215" s="19"/>
      <c r="F215" s="70">
        <v>101500</v>
      </c>
      <c r="G215" s="70"/>
      <c r="H215" s="19">
        <v>101500</v>
      </c>
      <c r="I215" s="50">
        <v>100</v>
      </c>
    </row>
    <row r="216" spans="1:9" ht="110.25" customHeight="1">
      <c r="A216" s="57" t="s">
        <v>329</v>
      </c>
      <c r="B216" s="18" t="s">
        <v>25</v>
      </c>
      <c r="C216" s="69" t="s">
        <v>328</v>
      </c>
      <c r="D216" s="69"/>
      <c r="E216" s="19"/>
      <c r="F216" s="70">
        <v>68500</v>
      </c>
      <c r="G216" s="70"/>
      <c r="H216" s="19">
        <v>57014.31</v>
      </c>
      <c r="I216" s="50">
        <v>83.23</v>
      </c>
    </row>
    <row r="217" spans="1:9" ht="12.75" hidden="1">
      <c r="A217" s="21"/>
      <c r="B217" s="18" t="s">
        <v>25</v>
      </c>
      <c r="C217" s="69"/>
      <c r="D217" s="69"/>
      <c r="E217" s="19"/>
      <c r="F217" s="70"/>
      <c r="G217" s="70"/>
      <c r="H217" s="19"/>
      <c r="I217" s="50"/>
    </row>
    <row r="218" spans="1:9" ht="77.25" customHeight="1">
      <c r="A218" s="57" t="s">
        <v>331</v>
      </c>
      <c r="B218" s="18" t="s">
        <v>25</v>
      </c>
      <c r="C218" s="69" t="s">
        <v>330</v>
      </c>
      <c r="D218" s="69"/>
      <c r="E218" s="19"/>
      <c r="F218" s="70">
        <f>F219</f>
        <v>156850</v>
      </c>
      <c r="G218" s="70"/>
      <c r="H218" s="19">
        <f>H219</f>
        <v>156850</v>
      </c>
      <c r="I218" s="50">
        <v>100</v>
      </c>
    </row>
    <row r="219" spans="1:9" ht="99" customHeight="1">
      <c r="A219" s="57" t="s">
        <v>333</v>
      </c>
      <c r="B219" s="18" t="s">
        <v>25</v>
      </c>
      <c r="C219" s="69" t="s">
        <v>332</v>
      </c>
      <c r="D219" s="69"/>
      <c r="E219" s="19"/>
      <c r="F219" s="70">
        <v>156850</v>
      </c>
      <c r="G219" s="70"/>
      <c r="H219" s="19">
        <v>156850</v>
      </c>
      <c r="I219" s="50">
        <v>100</v>
      </c>
    </row>
    <row r="220" spans="1:9" ht="102" customHeight="1">
      <c r="A220" s="64" t="s">
        <v>335</v>
      </c>
      <c r="B220" s="18" t="s">
        <v>25</v>
      </c>
      <c r="C220" s="69" t="s">
        <v>334</v>
      </c>
      <c r="D220" s="69"/>
      <c r="E220" s="19"/>
      <c r="F220" s="70">
        <v>150000</v>
      </c>
      <c r="G220" s="70"/>
      <c r="H220" s="19">
        <v>150000</v>
      </c>
      <c r="I220" s="50">
        <v>100</v>
      </c>
    </row>
    <row r="221" spans="1:9" ht="101.25" customHeight="1">
      <c r="A221" s="57" t="s">
        <v>337</v>
      </c>
      <c r="B221" s="18"/>
      <c r="C221" s="26"/>
      <c r="D221" s="26" t="s">
        <v>336</v>
      </c>
      <c r="E221" s="19"/>
      <c r="F221" s="19"/>
      <c r="G221" s="19">
        <v>151500</v>
      </c>
      <c r="H221" s="19">
        <v>151500</v>
      </c>
      <c r="I221" s="50">
        <v>100</v>
      </c>
    </row>
    <row r="222" spans="1:9" ht="102" customHeight="1">
      <c r="A222" s="57" t="s">
        <v>339</v>
      </c>
      <c r="B222" s="18"/>
      <c r="C222" s="26"/>
      <c r="D222" s="26" t="s">
        <v>338</v>
      </c>
      <c r="E222" s="19"/>
      <c r="F222" s="19"/>
      <c r="G222" s="19">
        <v>127500</v>
      </c>
      <c r="H222" s="19">
        <v>127500</v>
      </c>
      <c r="I222" s="50">
        <v>100</v>
      </c>
    </row>
    <row r="223" spans="1:9" ht="78.75" customHeight="1">
      <c r="A223" s="62" t="s">
        <v>341</v>
      </c>
      <c r="B223" s="18" t="s">
        <v>25</v>
      </c>
      <c r="C223" s="69" t="s">
        <v>340</v>
      </c>
      <c r="D223" s="69"/>
      <c r="E223" s="19"/>
      <c r="F223" s="70">
        <v>18500</v>
      </c>
      <c r="G223" s="70"/>
      <c r="H223" s="19">
        <v>18500</v>
      </c>
      <c r="I223" s="50">
        <v>100</v>
      </c>
    </row>
    <row r="224" spans="1:9" ht="90">
      <c r="A224" s="57" t="s">
        <v>343</v>
      </c>
      <c r="B224" s="18" t="s">
        <v>25</v>
      </c>
      <c r="C224" s="69" t="s">
        <v>342</v>
      </c>
      <c r="D224" s="69"/>
      <c r="E224" s="19"/>
      <c r="F224" s="70">
        <v>3874600</v>
      </c>
      <c r="G224" s="70"/>
      <c r="H224" s="19">
        <v>3874600</v>
      </c>
      <c r="I224" s="50">
        <v>100</v>
      </c>
    </row>
    <row r="225" spans="1:9" ht="67.5">
      <c r="A225" s="57" t="s">
        <v>345</v>
      </c>
      <c r="B225" s="18" t="s">
        <v>25</v>
      </c>
      <c r="C225" s="69" t="s">
        <v>344</v>
      </c>
      <c r="D225" s="69"/>
      <c r="E225" s="19"/>
      <c r="F225" s="70">
        <v>22800</v>
      </c>
      <c r="G225" s="70"/>
      <c r="H225" s="19">
        <v>22800</v>
      </c>
      <c r="I225" s="50">
        <v>100</v>
      </c>
    </row>
    <row r="226" spans="1:9" ht="78.75">
      <c r="A226" s="57" t="s">
        <v>347</v>
      </c>
      <c r="B226" s="18" t="s">
        <v>25</v>
      </c>
      <c r="C226" s="69" t="s">
        <v>346</v>
      </c>
      <c r="D226" s="69"/>
      <c r="E226" s="19"/>
      <c r="F226" s="70">
        <v>1840100</v>
      </c>
      <c r="G226" s="70"/>
      <c r="H226" s="19">
        <v>1840100</v>
      </c>
      <c r="I226" s="50">
        <v>100</v>
      </c>
    </row>
    <row r="227" spans="1:9" ht="90">
      <c r="A227" s="57" t="s">
        <v>349</v>
      </c>
      <c r="B227" s="18" t="s">
        <v>25</v>
      </c>
      <c r="C227" s="69" t="s">
        <v>348</v>
      </c>
      <c r="D227" s="69"/>
      <c r="E227" s="19"/>
      <c r="F227" s="70">
        <v>601000</v>
      </c>
      <c r="G227" s="70"/>
      <c r="H227" s="19">
        <v>601000</v>
      </c>
      <c r="I227" s="50">
        <v>100</v>
      </c>
    </row>
    <row r="228" spans="1:9" ht="54.75" customHeight="1">
      <c r="A228" s="57" t="s">
        <v>351</v>
      </c>
      <c r="B228" s="18" t="s">
        <v>25</v>
      </c>
      <c r="C228" s="69" t="s">
        <v>350</v>
      </c>
      <c r="D228" s="69"/>
      <c r="E228" s="19"/>
      <c r="F228" s="70">
        <v>46000</v>
      </c>
      <c r="G228" s="70"/>
      <c r="H228" s="19">
        <v>46000</v>
      </c>
      <c r="I228" s="50">
        <v>100</v>
      </c>
    </row>
    <row r="229" spans="1:9" ht="12.75" hidden="1">
      <c r="A229" s="21"/>
      <c r="B229" s="18" t="s">
        <v>25</v>
      </c>
      <c r="C229" s="69"/>
      <c r="D229" s="69"/>
      <c r="E229" s="19"/>
      <c r="F229" s="70"/>
      <c r="G229" s="70"/>
      <c r="H229" s="19"/>
      <c r="I229" s="50"/>
    </row>
    <row r="230" spans="1:9" ht="12.75" hidden="1">
      <c r="A230" s="21"/>
      <c r="B230" s="18"/>
      <c r="C230" s="26"/>
      <c r="D230" s="26"/>
      <c r="E230" s="19"/>
      <c r="F230" s="19"/>
      <c r="G230" s="19"/>
      <c r="H230" s="19"/>
      <c r="I230" s="50"/>
    </row>
    <row r="231" spans="1:9" ht="78.75" customHeight="1">
      <c r="A231" s="57" t="s">
        <v>353</v>
      </c>
      <c r="B231" s="18" t="s">
        <v>25</v>
      </c>
      <c r="C231" s="69" t="s">
        <v>352</v>
      </c>
      <c r="D231" s="69"/>
      <c r="E231" s="19"/>
      <c r="F231" s="70">
        <v>1240200</v>
      </c>
      <c r="G231" s="70"/>
      <c r="H231" s="19">
        <v>1240200</v>
      </c>
      <c r="I231" s="50">
        <v>100</v>
      </c>
    </row>
    <row r="232" spans="1:9" ht="123.75">
      <c r="A232" s="57" t="s">
        <v>355</v>
      </c>
      <c r="B232" s="18" t="s">
        <v>25</v>
      </c>
      <c r="C232" s="69" t="s">
        <v>354</v>
      </c>
      <c r="D232" s="69"/>
      <c r="E232" s="19"/>
      <c r="F232" s="70">
        <v>19400</v>
      </c>
      <c r="G232" s="70"/>
      <c r="H232" s="19">
        <v>12317</v>
      </c>
      <c r="I232" s="50">
        <v>63.49</v>
      </c>
    </row>
    <row r="233" spans="1:9" ht="78.75">
      <c r="A233" s="57" t="s">
        <v>357</v>
      </c>
      <c r="B233" s="18" t="s">
        <v>25</v>
      </c>
      <c r="C233" s="69" t="s">
        <v>356</v>
      </c>
      <c r="D233" s="69"/>
      <c r="E233" s="19"/>
      <c r="F233" s="70">
        <v>5041750</v>
      </c>
      <c r="G233" s="70"/>
      <c r="H233" s="19">
        <v>5041750</v>
      </c>
      <c r="I233" s="50">
        <v>100</v>
      </c>
    </row>
    <row r="234" spans="1:9" ht="123.75">
      <c r="A234" s="65" t="s">
        <v>359</v>
      </c>
      <c r="B234" s="18" t="s">
        <v>25</v>
      </c>
      <c r="C234" s="69" t="s">
        <v>358</v>
      </c>
      <c r="D234" s="69"/>
      <c r="E234" s="19"/>
      <c r="F234" s="70">
        <v>85586200</v>
      </c>
      <c r="G234" s="70"/>
      <c r="H234" s="19">
        <v>85586200</v>
      </c>
      <c r="I234" s="50">
        <v>100</v>
      </c>
    </row>
    <row r="235" spans="1:9" ht="88.5" customHeight="1">
      <c r="A235" s="57" t="s">
        <v>361</v>
      </c>
      <c r="B235" s="18" t="s">
        <v>25</v>
      </c>
      <c r="C235" s="69" t="s">
        <v>360</v>
      </c>
      <c r="D235" s="69"/>
      <c r="E235" s="19"/>
      <c r="F235" s="70">
        <v>3926300</v>
      </c>
      <c r="G235" s="70"/>
      <c r="H235" s="19">
        <v>3381864</v>
      </c>
      <c r="I235" s="50">
        <v>86.13</v>
      </c>
    </row>
    <row r="236" spans="1:9" ht="90">
      <c r="A236" s="57" t="s">
        <v>363</v>
      </c>
      <c r="B236" s="18" t="s">
        <v>25</v>
      </c>
      <c r="C236" s="69" t="s">
        <v>362</v>
      </c>
      <c r="D236" s="69"/>
      <c r="E236" s="19"/>
      <c r="F236" s="70">
        <v>1154700</v>
      </c>
      <c r="G236" s="70"/>
      <c r="H236" s="19">
        <v>1154700</v>
      </c>
      <c r="I236" s="50">
        <v>100</v>
      </c>
    </row>
    <row r="237" spans="1:9" ht="122.25" customHeight="1">
      <c r="A237" s="57" t="s">
        <v>365</v>
      </c>
      <c r="B237" s="18" t="s">
        <v>25</v>
      </c>
      <c r="C237" s="69" t="s">
        <v>364</v>
      </c>
      <c r="D237" s="69"/>
      <c r="E237" s="19"/>
      <c r="F237" s="70">
        <v>8502800</v>
      </c>
      <c r="G237" s="70"/>
      <c r="H237" s="19">
        <v>8502800</v>
      </c>
      <c r="I237" s="50">
        <v>100</v>
      </c>
    </row>
    <row r="238" spans="1:9" ht="77.25" customHeight="1">
      <c r="A238" s="57" t="s">
        <v>367</v>
      </c>
      <c r="B238" s="18" t="s">
        <v>25</v>
      </c>
      <c r="C238" s="69" t="s">
        <v>366</v>
      </c>
      <c r="D238" s="69"/>
      <c r="E238" s="19"/>
      <c r="F238" s="70">
        <v>4895200</v>
      </c>
      <c r="G238" s="70"/>
      <c r="H238" s="19">
        <v>4895200</v>
      </c>
      <c r="I238" s="50">
        <v>100</v>
      </c>
    </row>
    <row r="239" spans="1:9" ht="78.75">
      <c r="A239" s="57" t="s">
        <v>369</v>
      </c>
      <c r="B239" s="18" t="s">
        <v>25</v>
      </c>
      <c r="C239" s="69" t="s">
        <v>368</v>
      </c>
      <c r="D239" s="69"/>
      <c r="E239" s="19"/>
      <c r="F239" s="70">
        <v>447700</v>
      </c>
      <c r="G239" s="70"/>
      <c r="H239" s="19">
        <v>447700</v>
      </c>
      <c r="I239" s="50">
        <v>100</v>
      </c>
    </row>
    <row r="240" spans="1:9" ht="12.75" hidden="1">
      <c r="A240" s="21"/>
      <c r="B240" s="18" t="s">
        <v>25</v>
      </c>
      <c r="C240" s="69"/>
      <c r="D240" s="69"/>
      <c r="E240" s="19"/>
      <c r="F240" s="70"/>
      <c r="G240" s="70"/>
      <c r="H240" s="19"/>
      <c r="I240" s="50"/>
    </row>
    <row r="241" spans="1:9" ht="56.25">
      <c r="A241" s="66" t="s">
        <v>371</v>
      </c>
      <c r="B241" s="18"/>
      <c r="C241" s="26"/>
      <c r="D241" s="26" t="s">
        <v>370</v>
      </c>
      <c r="E241" s="19"/>
      <c r="F241" s="19"/>
      <c r="G241" s="19">
        <f>F242</f>
        <v>321900</v>
      </c>
      <c r="H241" s="19">
        <f>H242</f>
        <v>321900</v>
      </c>
      <c r="I241" s="50">
        <v>100</v>
      </c>
    </row>
    <row r="242" spans="1:9" ht="45" customHeight="1">
      <c r="A242" s="57" t="s">
        <v>373</v>
      </c>
      <c r="B242" s="18" t="s">
        <v>25</v>
      </c>
      <c r="C242" s="69" t="s">
        <v>372</v>
      </c>
      <c r="D242" s="69"/>
      <c r="E242" s="19"/>
      <c r="F242" s="70">
        <v>321900</v>
      </c>
      <c r="G242" s="70"/>
      <c r="H242" s="19">
        <v>321900</v>
      </c>
      <c r="I242" s="50">
        <v>100</v>
      </c>
    </row>
    <row r="243" spans="1:9" ht="46.5" customHeight="1">
      <c r="A243" s="57" t="s">
        <v>194</v>
      </c>
      <c r="B243" s="18" t="s">
        <v>25</v>
      </c>
      <c r="C243" s="69" t="s">
        <v>374</v>
      </c>
      <c r="D243" s="69"/>
      <c r="E243" s="19"/>
      <c r="F243" s="70">
        <f>F244</f>
        <v>20273</v>
      </c>
      <c r="G243" s="70"/>
      <c r="H243" s="19">
        <f>H244</f>
        <v>20273</v>
      </c>
      <c r="I243" s="50">
        <v>100</v>
      </c>
    </row>
    <row r="244" spans="1:9" ht="45.75" customHeight="1">
      <c r="A244" s="57" t="s">
        <v>376</v>
      </c>
      <c r="B244" s="18" t="s">
        <v>25</v>
      </c>
      <c r="C244" s="69" t="s">
        <v>375</v>
      </c>
      <c r="D244" s="69"/>
      <c r="E244" s="19"/>
      <c r="F244" s="70">
        <f>F245+F246</f>
        <v>20273</v>
      </c>
      <c r="G244" s="70"/>
      <c r="H244" s="19">
        <f>H245+H246</f>
        <v>20273</v>
      </c>
      <c r="I244" s="50">
        <v>100</v>
      </c>
    </row>
    <row r="245" spans="1:9" ht="77.25" customHeight="1">
      <c r="A245" s="57" t="s">
        <v>378</v>
      </c>
      <c r="B245" s="18" t="s">
        <v>25</v>
      </c>
      <c r="C245" s="69" t="s">
        <v>377</v>
      </c>
      <c r="D245" s="69"/>
      <c r="E245" s="19"/>
      <c r="F245" s="70">
        <v>18273</v>
      </c>
      <c r="G245" s="70"/>
      <c r="H245" s="19">
        <v>18273</v>
      </c>
      <c r="I245" s="50">
        <v>100</v>
      </c>
    </row>
    <row r="246" spans="1:9" ht="89.25" customHeight="1">
      <c r="A246" s="57" t="s">
        <v>380</v>
      </c>
      <c r="B246" s="18" t="s">
        <v>25</v>
      </c>
      <c r="C246" s="69" t="s">
        <v>379</v>
      </c>
      <c r="D246" s="69"/>
      <c r="E246" s="19"/>
      <c r="F246" s="70">
        <v>2000</v>
      </c>
      <c r="G246" s="70"/>
      <c r="H246" s="19">
        <v>2000</v>
      </c>
      <c r="I246" s="50">
        <v>100</v>
      </c>
    </row>
    <row r="247" spans="1:9" ht="45" customHeight="1">
      <c r="A247" s="57" t="s">
        <v>382</v>
      </c>
      <c r="B247" s="18" t="s">
        <v>25</v>
      </c>
      <c r="C247" s="69" t="s">
        <v>381</v>
      </c>
      <c r="D247" s="69"/>
      <c r="E247" s="19"/>
      <c r="F247" s="70">
        <f>F248+F249</f>
        <v>400000</v>
      </c>
      <c r="G247" s="70"/>
      <c r="H247" s="19">
        <f>H248+H249</f>
        <v>400000</v>
      </c>
      <c r="I247" s="50">
        <v>100</v>
      </c>
    </row>
    <row r="248" spans="1:9" ht="90" customHeight="1">
      <c r="A248" s="57" t="s">
        <v>384</v>
      </c>
      <c r="B248" s="18" t="s">
        <v>25</v>
      </c>
      <c r="C248" s="69" t="s">
        <v>383</v>
      </c>
      <c r="D248" s="69"/>
      <c r="E248" s="19"/>
      <c r="F248" s="70">
        <v>226400</v>
      </c>
      <c r="G248" s="70"/>
      <c r="H248" s="19">
        <v>226400</v>
      </c>
      <c r="I248" s="50">
        <v>100</v>
      </c>
    </row>
    <row r="249" spans="1:9" ht="87.75" customHeight="1">
      <c r="A249" s="57" t="s">
        <v>386</v>
      </c>
      <c r="B249" s="18" t="s">
        <v>25</v>
      </c>
      <c r="C249" s="69" t="s">
        <v>385</v>
      </c>
      <c r="D249" s="69"/>
      <c r="E249" s="19"/>
      <c r="F249" s="70">
        <v>173600</v>
      </c>
      <c r="G249" s="70"/>
      <c r="H249" s="19">
        <v>173600</v>
      </c>
      <c r="I249" s="50">
        <v>100</v>
      </c>
    </row>
    <row r="250" spans="1:9" ht="0.75" customHeight="1" hidden="1">
      <c r="A250" s="21"/>
      <c r="B250" s="18" t="s">
        <v>25</v>
      </c>
      <c r="C250" s="69"/>
      <c r="D250" s="69"/>
      <c r="E250" s="19"/>
      <c r="F250" s="70"/>
      <c r="G250" s="70"/>
      <c r="H250" s="19"/>
      <c r="I250" s="50"/>
    </row>
    <row r="251" spans="1:9" ht="12.75" hidden="1">
      <c r="A251" s="21"/>
      <c r="B251" s="18"/>
      <c r="C251" s="26"/>
      <c r="D251" s="26"/>
      <c r="E251" s="19"/>
      <c r="F251" s="19"/>
      <c r="G251" s="19"/>
      <c r="H251" s="19"/>
      <c r="I251" s="50"/>
    </row>
    <row r="252" spans="1:9" ht="12.75" hidden="1">
      <c r="A252" s="21"/>
      <c r="B252" s="18" t="s">
        <v>25</v>
      </c>
      <c r="C252" s="69"/>
      <c r="D252" s="69"/>
      <c r="E252" s="19"/>
      <c r="F252" s="70"/>
      <c r="G252" s="70"/>
      <c r="H252" s="19"/>
      <c r="I252" s="50"/>
    </row>
    <row r="253" spans="1:9" ht="33" customHeight="1" hidden="1">
      <c r="A253" s="21"/>
      <c r="B253" s="18" t="s">
        <v>25</v>
      </c>
      <c r="C253" s="69"/>
      <c r="D253" s="69"/>
      <c r="E253" s="19"/>
      <c r="F253" s="70"/>
      <c r="G253" s="70"/>
      <c r="H253" s="19"/>
      <c r="I253" s="50"/>
    </row>
    <row r="254" spans="1:9" ht="60" customHeight="1" hidden="1">
      <c r="A254" s="38"/>
      <c r="B254" s="18"/>
      <c r="C254" s="26"/>
      <c r="D254" s="26"/>
      <c r="E254" s="19"/>
      <c r="F254" s="19"/>
      <c r="G254" s="19"/>
      <c r="H254" s="19"/>
      <c r="I254" s="50"/>
    </row>
    <row r="255" spans="1:9" ht="12.75" hidden="1">
      <c r="A255" s="21"/>
      <c r="B255" s="18" t="s">
        <v>25</v>
      </c>
      <c r="C255" s="69"/>
      <c r="D255" s="69"/>
      <c r="E255" s="19"/>
      <c r="F255" s="70"/>
      <c r="G255" s="70"/>
      <c r="H255" s="19"/>
      <c r="I255" s="50"/>
    </row>
    <row r="256" spans="1:9" ht="14.25" customHeight="1" hidden="1">
      <c r="A256" s="21"/>
      <c r="B256" s="18" t="s">
        <v>25</v>
      </c>
      <c r="C256" s="69"/>
      <c r="D256" s="69"/>
      <c r="E256" s="19"/>
      <c r="F256" s="70"/>
      <c r="G256" s="70"/>
      <c r="H256" s="19"/>
      <c r="I256" s="50"/>
    </row>
    <row r="257" spans="1:9" ht="37.5" customHeight="1" hidden="1">
      <c r="A257" s="39"/>
      <c r="B257" s="18"/>
      <c r="C257" s="26"/>
      <c r="D257" s="26"/>
      <c r="E257" s="19"/>
      <c r="F257" s="19"/>
      <c r="G257" s="19"/>
      <c r="H257" s="19"/>
      <c r="I257" s="50"/>
    </row>
    <row r="258" spans="1:9" ht="36" customHeight="1" hidden="1">
      <c r="A258" s="21"/>
      <c r="B258" s="18" t="s">
        <v>25</v>
      </c>
      <c r="C258" s="69"/>
      <c r="D258" s="69"/>
      <c r="E258" s="19"/>
      <c r="F258" s="70"/>
      <c r="G258" s="70"/>
      <c r="H258" s="19"/>
      <c r="I258" s="50"/>
    </row>
    <row r="259" spans="1:9" ht="33.75" customHeight="1" hidden="1">
      <c r="A259" s="21"/>
      <c r="B259" s="18" t="s">
        <v>25</v>
      </c>
      <c r="C259" s="69"/>
      <c r="D259" s="69"/>
      <c r="E259" s="19"/>
      <c r="F259" s="70"/>
      <c r="G259" s="70"/>
      <c r="H259" s="19"/>
      <c r="I259" s="50"/>
    </row>
    <row r="260" spans="1:9" ht="0.75" customHeight="1" hidden="1">
      <c r="A260" s="21"/>
      <c r="B260" s="18"/>
      <c r="C260" s="26"/>
      <c r="D260" s="26"/>
      <c r="E260" s="19"/>
      <c r="F260" s="19"/>
      <c r="G260" s="19"/>
      <c r="H260" s="19"/>
      <c r="I260" s="50"/>
    </row>
    <row r="261" spans="1:9" ht="12.75" hidden="1">
      <c r="A261" s="21"/>
      <c r="B261" s="18"/>
      <c r="C261" s="26"/>
      <c r="D261" s="26"/>
      <c r="E261" s="19"/>
      <c r="F261" s="19"/>
      <c r="G261" s="19"/>
      <c r="H261" s="19"/>
      <c r="I261" s="50"/>
    </row>
    <row r="262" spans="1:9" ht="0.75" customHeight="1" hidden="1">
      <c r="A262" s="21"/>
      <c r="B262" s="18"/>
      <c r="C262" s="26"/>
      <c r="D262" s="26"/>
      <c r="E262" s="19"/>
      <c r="F262" s="19"/>
      <c r="G262" s="19"/>
      <c r="H262" s="19"/>
      <c r="I262" s="50"/>
    </row>
    <row r="263" spans="1:9" ht="12.75" hidden="1">
      <c r="A263" s="21"/>
      <c r="B263" s="18"/>
      <c r="C263" s="26"/>
      <c r="D263" s="26"/>
      <c r="E263" s="19"/>
      <c r="F263" s="19"/>
      <c r="G263" s="19"/>
      <c r="H263" s="19"/>
      <c r="I263" s="50"/>
    </row>
    <row r="264" spans="1:9" ht="44.25" customHeight="1" hidden="1">
      <c r="A264" s="21"/>
      <c r="B264" s="18" t="s">
        <v>25</v>
      </c>
      <c r="C264" s="69"/>
      <c r="D264" s="69"/>
      <c r="E264" s="19"/>
      <c r="F264" s="70"/>
      <c r="G264" s="70"/>
      <c r="H264" s="19"/>
      <c r="I264" s="50"/>
    </row>
    <row r="265" spans="1:9" ht="33" customHeight="1" hidden="1">
      <c r="A265" s="21"/>
      <c r="B265" s="18" t="s">
        <v>25</v>
      </c>
      <c r="C265" s="69"/>
      <c r="D265" s="69"/>
      <c r="E265" s="19"/>
      <c r="F265" s="70"/>
      <c r="G265" s="70"/>
      <c r="H265" s="19"/>
      <c r="I265" s="50"/>
    </row>
    <row r="266" spans="1:9" ht="36" customHeight="1" hidden="1">
      <c r="A266" s="38"/>
      <c r="B266" s="18" t="s">
        <v>25</v>
      </c>
      <c r="C266" s="69"/>
      <c r="D266" s="69"/>
      <c r="E266" s="19"/>
      <c r="F266" s="70"/>
      <c r="G266" s="70"/>
      <c r="H266" s="19"/>
      <c r="I266" s="50"/>
    </row>
    <row r="267" spans="1:9" ht="47.25" customHeight="1" hidden="1">
      <c r="A267" s="38"/>
      <c r="B267" s="18" t="s">
        <v>25</v>
      </c>
      <c r="C267" s="69"/>
      <c r="D267" s="69"/>
      <c r="E267" s="19"/>
      <c r="F267" s="70"/>
      <c r="G267" s="70"/>
      <c r="H267" s="19"/>
      <c r="I267" s="50"/>
    </row>
    <row r="268" spans="1:9" ht="0.75" customHeight="1">
      <c r="A268" s="38"/>
      <c r="B268" s="18"/>
      <c r="C268" s="69"/>
      <c r="D268" s="69"/>
      <c r="E268" s="19"/>
      <c r="F268" s="70"/>
      <c r="G268" s="70"/>
      <c r="H268" s="19"/>
      <c r="I268" s="50"/>
    </row>
    <row r="269" spans="1:9" ht="12.75" hidden="1">
      <c r="A269" s="21"/>
      <c r="B269" s="18" t="s">
        <v>25</v>
      </c>
      <c r="C269" s="69"/>
      <c r="D269" s="69"/>
      <c r="E269" s="19"/>
      <c r="F269" s="70"/>
      <c r="G269" s="70"/>
      <c r="H269" s="19"/>
      <c r="I269" s="50"/>
    </row>
    <row r="270" spans="1:9" ht="12.75">
      <c r="A270" s="30" t="s">
        <v>157</v>
      </c>
      <c r="B270" s="18"/>
      <c r="C270" s="26"/>
      <c r="D270" s="26" t="s">
        <v>158</v>
      </c>
      <c r="E270" s="19"/>
      <c r="F270" s="19"/>
      <c r="G270" s="19">
        <f>G271</f>
        <v>15898864</v>
      </c>
      <c r="H270" s="19">
        <f>H271</f>
        <v>15798864</v>
      </c>
      <c r="I270" s="50">
        <v>99.37</v>
      </c>
    </row>
    <row r="271" spans="1:9" ht="45">
      <c r="A271" s="57" t="s">
        <v>388</v>
      </c>
      <c r="B271" s="18"/>
      <c r="C271" s="26"/>
      <c r="D271" s="26" t="s">
        <v>387</v>
      </c>
      <c r="E271" s="19"/>
      <c r="F271" s="19"/>
      <c r="G271" s="19">
        <f>F272</f>
        <v>15898864</v>
      </c>
      <c r="H271" s="19">
        <f>H272</f>
        <v>15798864</v>
      </c>
      <c r="I271" s="50">
        <v>99.37</v>
      </c>
    </row>
    <row r="272" spans="1:9" ht="44.25" customHeight="1">
      <c r="A272" s="57" t="s">
        <v>389</v>
      </c>
      <c r="B272" s="18" t="s">
        <v>25</v>
      </c>
      <c r="C272" s="69" t="s">
        <v>113</v>
      </c>
      <c r="D272" s="69"/>
      <c r="E272" s="19"/>
      <c r="F272" s="70">
        <v>15898864</v>
      </c>
      <c r="G272" s="70"/>
      <c r="H272" s="19">
        <v>15798864</v>
      </c>
      <c r="I272" s="50">
        <v>99.37</v>
      </c>
    </row>
    <row r="273" spans="1:9" ht="12.75" hidden="1">
      <c r="A273" s="21"/>
      <c r="B273" s="18" t="s">
        <v>25</v>
      </c>
      <c r="C273" s="69"/>
      <c r="D273" s="69"/>
      <c r="E273" s="19"/>
      <c r="F273" s="70"/>
      <c r="G273" s="70"/>
      <c r="H273" s="19"/>
      <c r="I273" s="50"/>
    </row>
    <row r="274" spans="1:9" ht="12.75" hidden="1">
      <c r="A274" s="38"/>
      <c r="B274" s="18"/>
      <c r="C274" s="26"/>
      <c r="D274" s="26"/>
      <c r="E274" s="19"/>
      <c r="F274" s="19"/>
      <c r="G274" s="19"/>
      <c r="H274" s="19"/>
      <c r="I274" s="50"/>
    </row>
    <row r="275" spans="1:9" ht="12.75">
      <c r="A275" s="30" t="s">
        <v>159</v>
      </c>
      <c r="B275" s="18"/>
      <c r="C275" s="26"/>
      <c r="D275" s="26" t="s">
        <v>160</v>
      </c>
      <c r="E275" s="19"/>
      <c r="F275" s="19"/>
      <c r="G275" s="19">
        <f>G276</f>
        <v>448523.82999999996</v>
      </c>
      <c r="H275" s="19">
        <f>H276</f>
        <v>448523.82999999996</v>
      </c>
      <c r="I275" s="50">
        <v>100</v>
      </c>
    </row>
    <row r="276" spans="1:9" ht="22.5">
      <c r="A276" s="58" t="s">
        <v>390</v>
      </c>
      <c r="B276" s="18"/>
      <c r="C276" s="26"/>
      <c r="D276" s="26" t="s">
        <v>393</v>
      </c>
      <c r="E276" s="19"/>
      <c r="F276" s="19"/>
      <c r="G276" s="19">
        <f>F277+G279</f>
        <v>448523.82999999996</v>
      </c>
      <c r="H276" s="19">
        <f>H277+H279</f>
        <v>448523.82999999996</v>
      </c>
      <c r="I276" s="50">
        <v>100</v>
      </c>
    </row>
    <row r="277" spans="1:9" ht="36">
      <c r="A277" s="38" t="s">
        <v>195</v>
      </c>
      <c r="B277" s="18" t="s">
        <v>25</v>
      </c>
      <c r="C277" s="69" t="s">
        <v>394</v>
      </c>
      <c r="D277" s="69"/>
      <c r="E277" s="19"/>
      <c r="F277" s="70">
        <v>261863.83</v>
      </c>
      <c r="G277" s="70"/>
      <c r="H277" s="19">
        <v>261863.83</v>
      </c>
      <c r="I277" s="50">
        <v>100</v>
      </c>
    </row>
    <row r="278" spans="1:9" ht="34.5" customHeight="1" hidden="1">
      <c r="A278" s="21"/>
      <c r="B278" s="18" t="s">
        <v>25</v>
      </c>
      <c r="C278" s="69"/>
      <c r="D278" s="69"/>
      <c r="E278" s="19"/>
      <c r="F278" s="70"/>
      <c r="G278" s="70"/>
      <c r="H278" s="19"/>
      <c r="I278" s="50"/>
    </row>
    <row r="279" spans="1:9" ht="25.5" customHeight="1">
      <c r="A279" s="38" t="s">
        <v>114</v>
      </c>
      <c r="B279" s="18"/>
      <c r="C279" s="26"/>
      <c r="D279" s="26" t="s">
        <v>196</v>
      </c>
      <c r="E279" s="19"/>
      <c r="F279" s="19"/>
      <c r="G279" s="19">
        <v>186660</v>
      </c>
      <c r="H279" s="19">
        <v>186660</v>
      </c>
      <c r="I279" s="50">
        <v>100</v>
      </c>
    </row>
    <row r="280" spans="1:9" ht="47.25" customHeight="1">
      <c r="A280" s="40" t="s">
        <v>199</v>
      </c>
      <c r="B280" s="18"/>
      <c r="C280" s="26"/>
      <c r="D280" s="26" t="s">
        <v>202</v>
      </c>
      <c r="E280" s="19"/>
      <c r="F280" s="19"/>
      <c r="G280" s="19">
        <f>G281+G282</f>
        <v>62051.11</v>
      </c>
      <c r="H280" s="19">
        <f>H281+H282</f>
        <v>62096.33</v>
      </c>
      <c r="I280" s="50">
        <v>100.07</v>
      </c>
    </row>
    <row r="281" spans="1:9" ht="48.75" customHeight="1">
      <c r="A281" s="38" t="s">
        <v>200</v>
      </c>
      <c r="B281" s="18"/>
      <c r="C281" s="26"/>
      <c r="D281" s="26" t="s">
        <v>197</v>
      </c>
      <c r="E281" s="19"/>
      <c r="F281" s="19"/>
      <c r="G281" s="19">
        <v>47691.11</v>
      </c>
      <c r="H281" s="19">
        <v>47691.11</v>
      </c>
      <c r="I281" s="50">
        <v>100</v>
      </c>
    </row>
    <row r="282" spans="1:9" ht="34.5" customHeight="1">
      <c r="A282" s="38" t="s">
        <v>201</v>
      </c>
      <c r="B282" s="18"/>
      <c r="C282" s="26"/>
      <c r="D282" s="26" t="s">
        <v>198</v>
      </c>
      <c r="E282" s="19"/>
      <c r="F282" s="19"/>
      <c r="G282" s="19">
        <v>14360</v>
      </c>
      <c r="H282" s="19">
        <v>14405.22</v>
      </c>
      <c r="I282" s="50">
        <v>100.31</v>
      </c>
    </row>
    <row r="283" spans="1:9" ht="21.75" customHeight="1">
      <c r="A283" s="30" t="s">
        <v>161</v>
      </c>
      <c r="B283" s="18"/>
      <c r="C283" s="26"/>
      <c r="D283" s="26" t="s">
        <v>162</v>
      </c>
      <c r="E283" s="19"/>
      <c r="F283" s="19"/>
      <c r="G283" s="19">
        <f>F284</f>
        <v>-1171361.72</v>
      </c>
      <c r="H283" s="19">
        <f>H284</f>
        <v>-1171361.72</v>
      </c>
      <c r="I283" s="50">
        <v>100</v>
      </c>
    </row>
    <row r="284" spans="1:9" ht="36" customHeight="1">
      <c r="A284" s="21" t="s">
        <v>115</v>
      </c>
      <c r="B284" s="18" t="s">
        <v>25</v>
      </c>
      <c r="C284" s="69" t="s">
        <v>116</v>
      </c>
      <c r="D284" s="69"/>
      <c r="E284" s="19"/>
      <c r="F284" s="70">
        <v>-1171361.72</v>
      </c>
      <c r="G284" s="70"/>
      <c r="H284" s="19">
        <v>-1171361.72</v>
      </c>
      <c r="I284" s="50">
        <v>100</v>
      </c>
    </row>
    <row r="285" spans="1:9" ht="25.5" customHeight="1" hidden="1">
      <c r="A285" s="21"/>
      <c r="B285" s="18" t="s">
        <v>25</v>
      </c>
      <c r="C285" s="69"/>
      <c r="D285" s="69"/>
      <c r="E285" s="26"/>
      <c r="F285" s="70"/>
      <c r="G285" s="70"/>
      <c r="H285" s="19"/>
      <c r="I285" s="52"/>
    </row>
    <row r="286" spans="1:9" ht="22.5" hidden="1">
      <c r="A286" s="21" t="s">
        <v>117</v>
      </c>
      <c r="B286" s="18" t="s">
        <v>25</v>
      </c>
      <c r="C286" s="69" t="s">
        <v>118</v>
      </c>
      <c r="D286" s="69"/>
      <c r="E286" s="26"/>
      <c r="F286" s="70"/>
      <c r="G286" s="70"/>
      <c r="H286" s="19"/>
      <c r="I286" s="52"/>
    </row>
    <row r="287" spans="1:9" ht="22.5" hidden="1">
      <c r="A287" s="21" t="s">
        <v>117</v>
      </c>
      <c r="B287" s="18" t="s">
        <v>25</v>
      </c>
      <c r="C287" s="69" t="s">
        <v>119</v>
      </c>
      <c r="D287" s="69"/>
      <c r="E287" s="26"/>
      <c r="F287" s="70"/>
      <c r="G287" s="70"/>
      <c r="H287" s="19"/>
      <c r="I287" s="52"/>
    </row>
    <row r="288" spans="1:9" ht="22.5" hidden="1">
      <c r="A288" s="21" t="s">
        <v>117</v>
      </c>
      <c r="B288" s="18" t="s">
        <v>25</v>
      </c>
      <c r="C288" s="69" t="s">
        <v>120</v>
      </c>
      <c r="D288" s="69"/>
      <c r="E288" s="26"/>
      <c r="F288" s="70"/>
      <c r="G288" s="70"/>
      <c r="H288" s="19"/>
      <c r="I288" s="52"/>
    </row>
    <row r="289" spans="1:9" ht="22.5" hidden="1">
      <c r="A289" s="21" t="s">
        <v>117</v>
      </c>
      <c r="B289" s="18" t="s">
        <v>25</v>
      </c>
      <c r="C289" s="69" t="s">
        <v>121</v>
      </c>
      <c r="D289" s="69"/>
      <c r="E289" s="26"/>
      <c r="F289" s="70"/>
      <c r="G289" s="70"/>
      <c r="H289" s="19"/>
      <c r="I289" s="52"/>
    </row>
    <row r="290" spans="1:9" ht="33.75" customHeight="1" hidden="1">
      <c r="A290" s="21"/>
      <c r="B290" s="18" t="s">
        <v>25</v>
      </c>
      <c r="C290" s="69"/>
      <c r="D290" s="69"/>
      <c r="E290" s="26"/>
      <c r="F290" s="70"/>
      <c r="G290" s="70"/>
      <c r="H290" s="19"/>
      <c r="I290" s="52"/>
    </row>
    <row r="291" spans="1:9" ht="33.75" hidden="1">
      <c r="A291" s="21" t="s">
        <v>122</v>
      </c>
      <c r="B291" s="18" t="s">
        <v>25</v>
      </c>
      <c r="C291" s="69" t="s">
        <v>123</v>
      </c>
      <c r="D291" s="69"/>
      <c r="E291" s="26"/>
      <c r="F291" s="70"/>
      <c r="G291" s="70"/>
      <c r="H291" s="19"/>
      <c r="I291" s="52"/>
    </row>
    <row r="292" spans="1:9" ht="33.75" hidden="1">
      <c r="A292" s="21" t="s">
        <v>122</v>
      </c>
      <c r="B292" s="18" t="s">
        <v>25</v>
      </c>
      <c r="C292" s="69" t="s">
        <v>124</v>
      </c>
      <c r="D292" s="69"/>
      <c r="E292" s="26"/>
      <c r="F292" s="70"/>
      <c r="G292" s="70"/>
      <c r="H292" s="19"/>
      <c r="I292" s="52"/>
    </row>
    <row r="293" spans="1:9" ht="12.75" hidden="1">
      <c r="A293" s="21"/>
      <c r="B293" s="18" t="s">
        <v>25</v>
      </c>
      <c r="C293" s="69"/>
      <c r="D293" s="69"/>
      <c r="E293" s="26"/>
      <c r="F293" s="70"/>
      <c r="G293" s="70"/>
      <c r="H293" s="19"/>
      <c r="I293" s="52"/>
    </row>
  </sheetData>
  <sheetProtection/>
  <mergeCells count="384">
    <mergeCell ref="C23:D23"/>
    <mergeCell ref="F19:G19"/>
    <mergeCell ref="F21:G21"/>
    <mergeCell ref="F31:G31"/>
    <mergeCell ref="C31:D31"/>
    <mergeCell ref="C30:D30"/>
    <mergeCell ref="F23:G23"/>
    <mergeCell ref="C19:D19"/>
    <mergeCell ref="F25:G25"/>
    <mergeCell ref="C29:D29"/>
    <mergeCell ref="I11:I17"/>
    <mergeCell ref="F18:G18"/>
    <mergeCell ref="C35:D35"/>
    <mergeCell ref="F35:G35"/>
    <mergeCell ref="F22:G22"/>
    <mergeCell ref="C21:D21"/>
    <mergeCell ref="C24:D24"/>
    <mergeCell ref="F24:G24"/>
    <mergeCell ref="C25:D25"/>
    <mergeCell ref="C34:D34"/>
    <mergeCell ref="A1:F1"/>
    <mergeCell ref="A4:F4"/>
    <mergeCell ref="D6:G6"/>
    <mergeCell ref="A2:F2"/>
    <mergeCell ref="A6:C6"/>
    <mergeCell ref="H11:H17"/>
    <mergeCell ref="A10:F10"/>
    <mergeCell ref="F11:G17"/>
    <mergeCell ref="B7:G7"/>
    <mergeCell ref="A11:A17"/>
    <mergeCell ref="B11:B17"/>
    <mergeCell ref="C11:D17"/>
    <mergeCell ref="C18:D18"/>
    <mergeCell ref="C20:D20"/>
    <mergeCell ref="F20:G20"/>
    <mergeCell ref="C22:D22"/>
    <mergeCell ref="E11:E17"/>
    <mergeCell ref="F29:G29"/>
    <mergeCell ref="C33:D33"/>
    <mergeCell ref="F33:G33"/>
    <mergeCell ref="F30:G30"/>
    <mergeCell ref="C38:D38"/>
    <mergeCell ref="F38:G38"/>
    <mergeCell ref="F34:G34"/>
    <mergeCell ref="C39:D39"/>
    <mergeCell ref="F39:G39"/>
    <mergeCell ref="C36:D36"/>
    <mergeCell ref="F36:G36"/>
    <mergeCell ref="C37:D37"/>
    <mergeCell ref="F37:G37"/>
    <mergeCell ref="C42:D42"/>
    <mergeCell ref="F42:G42"/>
    <mergeCell ref="C43:D43"/>
    <mergeCell ref="F43:G43"/>
    <mergeCell ref="C40:D40"/>
    <mergeCell ref="F40:G40"/>
    <mergeCell ref="C41:D41"/>
    <mergeCell ref="F41:G41"/>
    <mergeCell ref="C49:D49"/>
    <mergeCell ref="F49:G49"/>
    <mergeCell ref="C50:D50"/>
    <mergeCell ref="F50:G50"/>
    <mergeCell ref="C44:D44"/>
    <mergeCell ref="F44:G44"/>
    <mergeCell ref="C48:D48"/>
    <mergeCell ref="F48:G48"/>
    <mergeCell ref="C53:D53"/>
    <mergeCell ref="F53:G53"/>
    <mergeCell ref="C54:D54"/>
    <mergeCell ref="F54:G54"/>
    <mergeCell ref="C51:D51"/>
    <mergeCell ref="F51:G51"/>
    <mergeCell ref="C52:D52"/>
    <mergeCell ref="F52:G52"/>
    <mergeCell ref="C57:D57"/>
    <mergeCell ref="F57:G57"/>
    <mergeCell ref="C58:D58"/>
    <mergeCell ref="F58:G58"/>
    <mergeCell ref="C55:D55"/>
    <mergeCell ref="F55:G55"/>
    <mergeCell ref="C56:D56"/>
    <mergeCell ref="F56:G56"/>
    <mergeCell ref="C63:D63"/>
    <mergeCell ref="F63:G63"/>
    <mergeCell ref="C64:D64"/>
    <mergeCell ref="F64:G64"/>
    <mergeCell ref="C61:D61"/>
    <mergeCell ref="F61:G61"/>
    <mergeCell ref="C62:D62"/>
    <mergeCell ref="F62:G62"/>
    <mergeCell ref="C68:D68"/>
    <mergeCell ref="F68:G68"/>
    <mergeCell ref="C71:D71"/>
    <mergeCell ref="F71:G71"/>
    <mergeCell ref="C65:D65"/>
    <mergeCell ref="F65:G65"/>
    <mergeCell ref="C67:D67"/>
    <mergeCell ref="F67:G67"/>
    <mergeCell ref="C77:D77"/>
    <mergeCell ref="F77:G77"/>
    <mergeCell ref="C82:D82"/>
    <mergeCell ref="F82:G82"/>
    <mergeCell ref="C73:D73"/>
    <mergeCell ref="F73:G73"/>
    <mergeCell ref="C75:D75"/>
    <mergeCell ref="F75:G75"/>
    <mergeCell ref="C91:D91"/>
    <mergeCell ref="F91:G91"/>
    <mergeCell ref="C92:D92"/>
    <mergeCell ref="F92:G92"/>
    <mergeCell ref="C83:D83"/>
    <mergeCell ref="F83:G83"/>
    <mergeCell ref="C90:D90"/>
    <mergeCell ref="F90:G90"/>
    <mergeCell ref="C99:D99"/>
    <mergeCell ref="F99:G99"/>
    <mergeCell ref="C100:D100"/>
    <mergeCell ref="F100:G100"/>
    <mergeCell ref="C93:D93"/>
    <mergeCell ref="F93:G93"/>
    <mergeCell ref="C94:D94"/>
    <mergeCell ref="F94:G94"/>
    <mergeCell ref="C103:D103"/>
    <mergeCell ref="F103:G103"/>
    <mergeCell ref="C104:D104"/>
    <mergeCell ref="F104:G104"/>
    <mergeCell ref="C101:D101"/>
    <mergeCell ref="F101:G101"/>
    <mergeCell ref="C102:D102"/>
    <mergeCell ref="F102:G102"/>
    <mergeCell ref="C107:D107"/>
    <mergeCell ref="F107:G107"/>
    <mergeCell ref="C109:D109"/>
    <mergeCell ref="F109:G109"/>
    <mergeCell ref="C105:D105"/>
    <mergeCell ref="F105:G105"/>
    <mergeCell ref="C106:D106"/>
    <mergeCell ref="F106:G106"/>
    <mergeCell ref="C112:D112"/>
    <mergeCell ref="F112:G112"/>
    <mergeCell ref="C113:D113"/>
    <mergeCell ref="F113:G113"/>
    <mergeCell ref="C110:D110"/>
    <mergeCell ref="F110:G110"/>
    <mergeCell ref="C111:D111"/>
    <mergeCell ref="F111:G111"/>
    <mergeCell ref="C116:D116"/>
    <mergeCell ref="F116:G116"/>
    <mergeCell ref="C117:D117"/>
    <mergeCell ref="F117:G117"/>
    <mergeCell ref="C114:D114"/>
    <mergeCell ref="F114:G114"/>
    <mergeCell ref="C115:D115"/>
    <mergeCell ref="F115:G115"/>
    <mergeCell ref="C120:D120"/>
    <mergeCell ref="F120:G120"/>
    <mergeCell ref="C121:D121"/>
    <mergeCell ref="F121:G121"/>
    <mergeCell ref="C118:D118"/>
    <mergeCell ref="F118:G118"/>
    <mergeCell ref="C119:D119"/>
    <mergeCell ref="F119:G119"/>
    <mergeCell ref="C127:D127"/>
    <mergeCell ref="F127:G127"/>
    <mergeCell ref="C129:D129"/>
    <mergeCell ref="F129:G129"/>
    <mergeCell ref="C122:D122"/>
    <mergeCell ref="F122:G122"/>
    <mergeCell ref="C126:D126"/>
    <mergeCell ref="F126:G126"/>
    <mergeCell ref="C135:D135"/>
    <mergeCell ref="F135:G135"/>
    <mergeCell ref="C136:D136"/>
    <mergeCell ref="F136:G136"/>
    <mergeCell ref="C130:D130"/>
    <mergeCell ref="F130:G130"/>
    <mergeCell ref="C131:D131"/>
    <mergeCell ref="F131:G131"/>
    <mergeCell ref="C142:D142"/>
    <mergeCell ref="F142:G142"/>
    <mergeCell ref="C143:D143"/>
    <mergeCell ref="F143:G143"/>
    <mergeCell ref="C139:D139"/>
    <mergeCell ref="F139:G139"/>
    <mergeCell ref="C141:D141"/>
    <mergeCell ref="F141:G141"/>
    <mergeCell ref="C148:D148"/>
    <mergeCell ref="F148:G148"/>
    <mergeCell ref="C149:D149"/>
    <mergeCell ref="F149:G149"/>
    <mergeCell ref="C146:D146"/>
    <mergeCell ref="F146:G146"/>
    <mergeCell ref="C147:D147"/>
    <mergeCell ref="F147:G147"/>
    <mergeCell ref="C159:D159"/>
    <mergeCell ref="F159:G159"/>
    <mergeCell ref="C162:D162"/>
    <mergeCell ref="F162:G162"/>
    <mergeCell ref="C152:D152"/>
    <mergeCell ref="F152:G152"/>
    <mergeCell ref="C154:D154"/>
    <mergeCell ref="F154:G154"/>
    <mergeCell ref="C167:D167"/>
    <mergeCell ref="F167:G167"/>
    <mergeCell ref="C168:D168"/>
    <mergeCell ref="F168:G168"/>
    <mergeCell ref="C164:D164"/>
    <mergeCell ref="F164:G164"/>
    <mergeCell ref="C166:D166"/>
    <mergeCell ref="F166:G166"/>
    <mergeCell ref="C172:D172"/>
    <mergeCell ref="F172:G172"/>
    <mergeCell ref="C174:D174"/>
    <mergeCell ref="F174:G174"/>
    <mergeCell ref="C169:D169"/>
    <mergeCell ref="F169:G169"/>
    <mergeCell ref="C170:D170"/>
    <mergeCell ref="F170:G170"/>
    <mergeCell ref="C180:D180"/>
    <mergeCell ref="F180:G180"/>
    <mergeCell ref="C182:D182"/>
    <mergeCell ref="F182:G182"/>
    <mergeCell ref="C175:D175"/>
    <mergeCell ref="F175:G175"/>
    <mergeCell ref="C177:D177"/>
    <mergeCell ref="F177:G177"/>
    <mergeCell ref="C194:D194"/>
    <mergeCell ref="F194:G194"/>
    <mergeCell ref="C195:D195"/>
    <mergeCell ref="F195:G195"/>
    <mergeCell ref="C183:D183"/>
    <mergeCell ref="F183:G183"/>
    <mergeCell ref="C193:D193"/>
    <mergeCell ref="F193:G193"/>
    <mergeCell ref="C199:D199"/>
    <mergeCell ref="F199:G199"/>
    <mergeCell ref="C200:D200"/>
    <mergeCell ref="F200:G200"/>
    <mergeCell ref="C197:D197"/>
    <mergeCell ref="F197:G197"/>
    <mergeCell ref="C198:D198"/>
    <mergeCell ref="F198:G198"/>
    <mergeCell ref="C203:D203"/>
    <mergeCell ref="F203:G203"/>
    <mergeCell ref="C205:D205"/>
    <mergeCell ref="F205:G205"/>
    <mergeCell ref="C201:D201"/>
    <mergeCell ref="F201:G201"/>
    <mergeCell ref="C202:D202"/>
    <mergeCell ref="F202:G202"/>
    <mergeCell ref="C208:D208"/>
    <mergeCell ref="F208:G208"/>
    <mergeCell ref="C209:D209"/>
    <mergeCell ref="F209:G209"/>
    <mergeCell ref="C206:D206"/>
    <mergeCell ref="F206:G206"/>
    <mergeCell ref="C207:D207"/>
    <mergeCell ref="F207:G207"/>
    <mergeCell ref="C212:D212"/>
    <mergeCell ref="F212:G212"/>
    <mergeCell ref="C213:D213"/>
    <mergeCell ref="F213:G213"/>
    <mergeCell ref="C210:D210"/>
    <mergeCell ref="F210:G210"/>
    <mergeCell ref="C211:D211"/>
    <mergeCell ref="F211:G211"/>
    <mergeCell ref="C216:D216"/>
    <mergeCell ref="F216:G216"/>
    <mergeCell ref="C217:D217"/>
    <mergeCell ref="F217:G217"/>
    <mergeCell ref="C214:D214"/>
    <mergeCell ref="F214:G214"/>
    <mergeCell ref="C215:D215"/>
    <mergeCell ref="F215:G215"/>
    <mergeCell ref="C220:D220"/>
    <mergeCell ref="F220:G220"/>
    <mergeCell ref="C223:D223"/>
    <mergeCell ref="F223:G223"/>
    <mergeCell ref="C218:D218"/>
    <mergeCell ref="F218:G218"/>
    <mergeCell ref="C219:D219"/>
    <mergeCell ref="F219:G219"/>
    <mergeCell ref="C226:D226"/>
    <mergeCell ref="F226:G226"/>
    <mergeCell ref="C227:D227"/>
    <mergeCell ref="F227:G227"/>
    <mergeCell ref="C224:D224"/>
    <mergeCell ref="F224:G224"/>
    <mergeCell ref="C225:D225"/>
    <mergeCell ref="F225:G225"/>
    <mergeCell ref="C231:D231"/>
    <mergeCell ref="F231:G231"/>
    <mergeCell ref="C232:D232"/>
    <mergeCell ref="F232:G232"/>
    <mergeCell ref="C228:D228"/>
    <mergeCell ref="F228:G228"/>
    <mergeCell ref="C229:D229"/>
    <mergeCell ref="F229:G229"/>
    <mergeCell ref="C235:D235"/>
    <mergeCell ref="F235:G235"/>
    <mergeCell ref="C236:D236"/>
    <mergeCell ref="F236:G236"/>
    <mergeCell ref="C233:D233"/>
    <mergeCell ref="F233:G233"/>
    <mergeCell ref="C234:D234"/>
    <mergeCell ref="F234:G234"/>
    <mergeCell ref="C239:D239"/>
    <mergeCell ref="F239:G239"/>
    <mergeCell ref="C240:D240"/>
    <mergeCell ref="F240:G240"/>
    <mergeCell ref="C237:D237"/>
    <mergeCell ref="F237:G237"/>
    <mergeCell ref="C238:D238"/>
    <mergeCell ref="F238:G238"/>
    <mergeCell ref="C244:D244"/>
    <mergeCell ref="F244:G244"/>
    <mergeCell ref="C245:D245"/>
    <mergeCell ref="F245:G245"/>
    <mergeCell ref="C242:D242"/>
    <mergeCell ref="F242:G242"/>
    <mergeCell ref="C243:D243"/>
    <mergeCell ref="F243:G243"/>
    <mergeCell ref="C248:D248"/>
    <mergeCell ref="F248:G248"/>
    <mergeCell ref="C249:D249"/>
    <mergeCell ref="F249:G249"/>
    <mergeCell ref="C246:D246"/>
    <mergeCell ref="F246:G246"/>
    <mergeCell ref="C247:D247"/>
    <mergeCell ref="F247:G247"/>
    <mergeCell ref="C253:D253"/>
    <mergeCell ref="F253:G253"/>
    <mergeCell ref="C255:D255"/>
    <mergeCell ref="F255:G255"/>
    <mergeCell ref="C250:D250"/>
    <mergeCell ref="F250:G250"/>
    <mergeCell ref="C252:D252"/>
    <mergeCell ref="F252:G252"/>
    <mergeCell ref="C259:D259"/>
    <mergeCell ref="F259:G259"/>
    <mergeCell ref="C264:D264"/>
    <mergeCell ref="F264:G264"/>
    <mergeCell ref="C256:D256"/>
    <mergeCell ref="F256:G256"/>
    <mergeCell ref="C258:D258"/>
    <mergeCell ref="F258:G258"/>
    <mergeCell ref="C267:D267"/>
    <mergeCell ref="F267:G267"/>
    <mergeCell ref="C268:D268"/>
    <mergeCell ref="F268:G268"/>
    <mergeCell ref="C265:D265"/>
    <mergeCell ref="F265:G265"/>
    <mergeCell ref="C266:D266"/>
    <mergeCell ref="F266:G266"/>
    <mergeCell ref="C273:D273"/>
    <mergeCell ref="F273:G273"/>
    <mergeCell ref="C277:D277"/>
    <mergeCell ref="F277:G277"/>
    <mergeCell ref="C269:D269"/>
    <mergeCell ref="F269:G269"/>
    <mergeCell ref="C272:D272"/>
    <mergeCell ref="F272:G272"/>
    <mergeCell ref="C285:D285"/>
    <mergeCell ref="F285:G285"/>
    <mergeCell ref="C286:D286"/>
    <mergeCell ref="F286:G286"/>
    <mergeCell ref="C278:D278"/>
    <mergeCell ref="F278:G278"/>
    <mergeCell ref="C284:D284"/>
    <mergeCell ref="F284:G284"/>
    <mergeCell ref="C289:D289"/>
    <mergeCell ref="F289:G289"/>
    <mergeCell ref="C290:D290"/>
    <mergeCell ref="F290:G290"/>
    <mergeCell ref="C287:D287"/>
    <mergeCell ref="F287:G287"/>
    <mergeCell ref="C288:D288"/>
    <mergeCell ref="F288:G288"/>
    <mergeCell ref="C293:D293"/>
    <mergeCell ref="F293:G293"/>
    <mergeCell ref="C291:D291"/>
    <mergeCell ref="F291:G291"/>
    <mergeCell ref="C292:D292"/>
    <mergeCell ref="F292:G292"/>
  </mergeCells>
  <conditionalFormatting sqref="I19:I31 I49:I67 I69:I126 I128:I293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Popalova</cp:lastModifiedBy>
  <cp:lastPrinted>2015-03-25T08:55:37Z</cp:lastPrinted>
  <dcterms:created xsi:type="dcterms:W3CDTF">1999-06-18T11:49:53Z</dcterms:created>
  <dcterms:modified xsi:type="dcterms:W3CDTF">2015-03-26T04:30:04Z</dcterms:modified>
  <cp:category/>
  <cp:version/>
  <cp:contentType/>
  <cp:contentStatus/>
</cp:coreProperties>
</file>